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3260" yWindow="40" windowWidth="20740" windowHeight="11760" tabRatio="500" firstSheet="10" activeTab="14"/>
  </bookViews>
  <sheets>
    <sheet name="2006" sheetId="1" r:id="rId1"/>
    <sheet name="Spring 2007" sheetId="2" r:id="rId2"/>
    <sheet name="Fall 2007" sheetId="3" r:id="rId3"/>
    <sheet name="Spring 2008" sheetId="4" r:id="rId4"/>
    <sheet name="Fall 2008" sheetId="5" r:id="rId5"/>
    <sheet name="Spring 2009" sheetId="6" r:id="rId6"/>
    <sheet name="Fall 2009" sheetId="7" r:id="rId7"/>
    <sheet name="Spring 2010" sheetId="8" r:id="rId8"/>
    <sheet name="Fall 2010" sheetId="9" r:id="rId9"/>
    <sheet name="Spring 2011" sheetId="11" r:id="rId10"/>
    <sheet name="Fall 2011" sheetId="12" r:id="rId11"/>
    <sheet name="Spring 2012" sheetId="13" r:id="rId12"/>
    <sheet name="Fall 2012" sheetId="14" r:id="rId13"/>
    <sheet name="Spring 2013" sheetId="15" r:id="rId14"/>
    <sheet name="Fall 2013" sheetId="16" r:id="rId15"/>
    <sheet name="Sheet1" sheetId="17" r:id="rId16"/>
  </sheets>
  <definedNames>
    <definedName name="_xlnm.Print_Area" localSheetId="0">'2006'!$A$1:$E$52</definedName>
    <definedName name="_xlnm.Print_Area" localSheetId="2">'Fall 2007'!$A$1:$E$40</definedName>
    <definedName name="_xlnm.Print_Area" localSheetId="6">'Fall 2009'!$A$1:$E$42</definedName>
    <definedName name="_xlnm.Print_Area" localSheetId="8">'Fall 2010'!$A$1:$E$75</definedName>
    <definedName name="_xlnm.Print_Area" localSheetId="10">'Fall 2011'!$A$1:$F$65</definedName>
    <definedName name="_xlnm.Print_Area" localSheetId="12">'Fall 2012'!$A$1:$E$66</definedName>
    <definedName name="_xlnm.Print_Area" localSheetId="5">'Spring 2009'!$A$1:$E$62</definedName>
    <definedName name="_xlnm.Print_Area" localSheetId="7">'Spring 2010'!$A$1:$E$78</definedName>
    <definedName name="_xlnm.Print_Area" localSheetId="9">'Spring 2011'!$A$1:$F$96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2" l="1"/>
  <c r="F10" i="12"/>
  <c r="F13" i="12"/>
  <c r="F17" i="12"/>
  <c r="F20" i="12"/>
  <c r="F24" i="12"/>
  <c r="F34" i="12"/>
  <c r="F49" i="12"/>
  <c r="F54" i="12"/>
  <c r="F58" i="12"/>
  <c r="F63" i="12"/>
  <c r="F65" i="12"/>
  <c r="F7" i="11"/>
  <c r="F11" i="11"/>
  <c r="F14" i="11"/>
  <c r="F19" i="11"/>
  <c r="F23" i="11"/>
  <c r="F27" i="11"/>
  <c r="F33" i="11"/>
  <c r="F39" i="11"/>
  <c r="F42" i="11"/>
  <c r="F47" i="11"/>
  <c r="F51" i="11"/>
  <c r="F56" i="11"/>
  <c r="F61" i="11"/>
  <c r="F72" i="11"/>
  <c r="F76" i="11"/>
  <c r="F79" i="11"/>
  <c r="F89" i="11"/>
  <c r="F93" i="11"/>
  <c r="F96" i="11"/>
</calcChain>
</file>

<file path=xl/sharedStrings.xml><?xml version="1.0" encoding="utf-8"?>
<sst xmlns="http://schemas.openxmlformats.org/spreadsheetml/2006/main" count="1755" uniqueCount="847">
  <si>
    <t>New Madrid, Cape Girardeau, Chester, St. Louis)</t>
    <phoneticPr fontId="4"/>
  </si>
  <si>
    <t>Across America by Train 15 days</t>
    <phoneticPr fontId="4"/>
  </si>
  <si>
    <t>Washington DC 2, New York 2, Boston 2, Amtrak 1, Chicago 1</t>
    <phoneticPr fontId="4"/>
  </si>
  <si>
    <t>Amtrak 1, Denver 1, Amtrak 1, San Francisco 2</t>
    <phoneticPr fontId="4"/>
  </si>
  <si>
    <t>Seniors</t>
    <phoneticPr fontId="4"/>
  </si>
  <si>
    <t>Escorted Group</t>
    <phoneticPr fontId="4"/>
  </si>
  <si>
    <t>15~25</t>
    <phoneticPr fontId="4"/>
  </si>
  <si>
    <t>Amtrak 1, Washington DC 1, New York 2</t>
    <phoneticPr fontId="21"/>
  </si>
  <si>
    <t>Route 66 Transcontinental Motorcoach Tour 15 days</t>
    <phoneticPr fontId="21"/>
  </si>
  <si>
    <t>Transcontinental Trip 15 days</t>
    <phoneticPr fontId="4"/>
  </si>
  <si>
    <t>New York 1, Washington D.C. 1, Houston 1, New Orleans 2, Natchez 1, Dallas 1, Houston 1</t>
    <phoneticPr fontId="4"/>
  </si>
  <si>
    <t>Sedona 1, Grand Canyon 1, Barstow 1, Oaksheart 1, San Francisco 1</t>
    <phoneticPr fontId="4"/>
  </si>
  <si>
    <t>Chicago 2, Louisville, Nashville 1, Memphis 1, New Orleans 1, Panama City 1</t>
    <phoneticPr fontId="4"/>
  </si>
  <si>
    <t>Chicago, St. 1, St. Louis 2, Springfield 1, Oklahoma City 1, Amarillo 1, Albuquerque 2,</t>
    <phoneticPr fontId="21"/>
  </si>
  <si>
    <t>Williams 2, Barstow 1, Los Angeles 2</t>
    <phoneticPr fontId="37"/>
  </si>
  <si>
    <t>Transcontinental Amtrak Tour 10 days</t>
    <phoneticPr fontId="21"/>
  </si>
  <si>
    <t>New York 2, Amtrak 1, Chicago 1, Amtrak 2, San Francisco 2</t>
    <phoneticPr fontId="21"/>
  </si>
  <si>
    <t>Chicago, Boston, Washington D.C. New York Museums 8 days</t>
    <phoneticPr fontId="4"/>
  </si>
  <si>
    <t>Chicago 1, Boston 1, Washington D.C. 2, New York 2</t>
    <phoneticPr fontId="21"/>
  </si>
  <si>
    <r>
      <t>1</t>
    </r>
    <r>
      <rPr>
        <sz val="12"/>
        <color indexed="12"/>
        <rFont val="Helvetica"/>
        <family val="2"/>
      </rPr>
      <t>0 ~ 18</t>
    </r>
    <phoneticPr fontId="4"/>
  </si>
  <si>
    <t>Los Angeles 1, Las Vegas 1, Grand Canyon 1, Page 1, Cortez 1</t>
    <phoneticPr fontId="4"/>
  </si>
  <si>
    <r>
      <t>1</t>
    </r>
    <r>
      <rPr>
        <sz val="12"/>
        <color indexed="12"/>
        <rFont val="Helvetica"/>
        <family val="2"/>
      </rPr>
      <t>0 or more</t>
    </r>
    <phoneticPr fontId="4"/>
  </si>
  <si>
    <t>Detroit 1, Niagara Falls 1, Pittsburgh 1, Washington DC 1, New York 2</t>
    <phoneticPr fontId="4"/>
  </si>
  <si>
    <t>Wonder Click (Round Trip)</t>
    <phoneticPr fontId="4"/>
  </si>
  <si>
    <t>MLB Chicago Cubs vs Milwaukee Brewers Tour 5-6 days</t>
    <phoneticPr fontId="4"/>
  </si>
  <si>
    <t>Chicago 3,4</t>
    <phoneticPr fontId="21"/>
  </si>
  <si>
    <t>NBA Chicago Bulls Tour 5 days</t>
    <phoneticPr fontId="4"/>
  </si>
  <si>
    <t>Transcontinental Tour 18 days</t>
    <phoneticPr fontId="4"/>
  </si>
  <si>
    <t>New York 1, Washington DC 1, Roanoke 1, Knoxville 1, Memphis 1</t>
    <phoneticPr fontId="21"/>
  </si>
  <si>
    <t>New Orleans 1, Lake Charles 1, San Antonio 1, Pecos 1, Albuquerque 1</t>
    <phoneticPr fontId="4"/>
  </si>
  <si>
    <t>Durango 1, Kayenta/Page 1, Grand Canyon 1, Bryce Canyon 1, Las Vegas 1</t>
    <phoneticPr fontId="4"/>
  </si>
  <si>
    <t>Prairie du Chien 1, Milwaukee 1, Chicago 2</t>
    <phoneticPr fontId="4"/>
  </si>
  <si>
    <r>
      <t xml:space="preserve">"Little House on the Prairie" Tour of Minnesota and Wisconsin </t>
    </r>
    <r>
      <rPr>
        <i/>
        <sz val="12"/>
        <color indexed="12"/>
        <rFont val="Helvetica"/>
        <family val="2"/>
      </rPr>
      <t>11</t>
    </r>
    <r>
      <rPr>
        <i/>
        <sz val="12"/>
        <color indexed="12"/>
        <rFont val="Helvetica"/>
        <family val="2"/>
      </rPr>
      <t xml:space="preserve"> Days</t>
    </r>
    <phoneticPr fontId="4"/>
  </si>
  <si>
    <t>Detroit 1, Sugar Creek 1, Lexington 1, Mammoth Cave 1, Nashville 1</t>
    <phoneticPr fontId="4"/>
  </si>
  <si>
    <r>
      <t>Minneapolis 2,</t>
    </r>
    <r>
      <rPr>
        <sz val="12"/>
        <color indexed="12"/>
        <rFont val="Helvetica"/>
        <family val="2"/>
      </rPr>
      <t xml:space="preserve"> Brainerd </t>
    </r>
    <r>
      <rPr>
        <sz val="12"/>
        <color indexed="12"/>
        <rFont val="Helvetica"/>
        <family val="2"/>
      </rPr>
      <t>1</t>
    </r>
    <r>
      <rPr>
        <sz val="12"/>
        <color indexed="12"/>
        <rFont val="Helvetica"/>
        <family val="2"/>
      </rPr>
      <t>, Pipestone 1</t>
    </r>
    <r>
      <rPr>
        <sz val="12"/>
        <color indexed="12"/>
        <rFont val="Helvetica"/>
        <family val="2"/>
      </rPr>
      <t>, Wabasha 1</t>
    </r>
    <phoneticPr fontId="21"/>
  </si>
  <si>
    <t>Atlanta 1, Nashville 1, Memphis 2, New Orleans 2</t>
    <phoneticPr fontId="21"/>
  </si>
  <si>
    <t>Music &amp; Good Old American South 10 days</t>
    <phoneticPr fontId="4"/>
  </si>
  <si>
    <t>Atlanta 2, Nashville 1, Memphis 2, New Orleans 3</t>
    <phoneticPr fontId="4"/>
  </si>
  <si>
    <t>American Midwest &amp; South 13 days</t>
    <phoneticPr fontId="4"/>
  </si>
  <si>
    <r>
      <t>E</t>
    </r>
    <r>
      <rPr>
        <sz val="12"/>
        <color indexed="12"/>
        <rFont val="Helvetica"/>
        <family val="2"/>
      </rPr>
      <t>scorted Group</t>
    </r>
    <phoneticPr fontId="4"/>
  </si>
  <si>
    <r>
      <t>5</t>
    </r>
    <r>
      <rPr>
        <sz val="12"/>
        <color indexed="12"/>
        <rFont val="Helvetica"/>
        <family val="2"/>
      </rPr>
      <t xml:space="preserve"> or more</t>
    </r>
    <phoneticPr fontId="4"/>
  </si>
  <si>
    <t>Memphis 2, New Orleans 2, Houston 1, San Antonio 1</t>
    <phoneticPr fontId="4"/>
  </si>
  <si>
    <r>
      <t>6</t>
    </r>
    <r>
      <rPr>
        <sz val="12"/>
        <color indexed="12"/>
        <rFont val="Helvetica"/>
        <family val="2"/>
      </rPr>
      <t xml:space="preserve"> or more</t>
    </r>
    <phoneticPr fontId="4"/>
  </si>
  <si>
    <t>American South Cultural, Historical &amp; Musical Roots 8 days</t>
    <phoneticPr fontId="4"/>
  </si>
  <si>
    <t>Nostalgic Mississipi River Cruise by American Queen 15 days</t>
    <phoneticPr fontId="4"/>
  </si>
  <si>
    <t>New Orleans 1, American Queen (Natchez, Vicksburg, Helena, Memphis</t>
    <phoneticPr fontId="4"/>
  </si>
  <si>
    <t>Atlanta 2, New Orleans 1, New York 2, DC 2</t>
    <phoneticPr fontId="21"/>
  </si>
  <si>
    <t>New York 1, Niagara Falls 1, Amtrak 1, Chicago 1, Amtrak 1</t>
    <phoneticPr fontId="21"/>
  </si>
  <si>
    <t>Atlanta 2, Washington, DC 1, Philadelphia Stop, New York 2, Boston 1</t>
    <phoneticPr fontId="37"/>
  </si>
  <si>
    <t>Las Vegas 1, Grand Canyon 1, Gallup 1, Santa Fe 1, Alamogordo 1, Carlsbad 1,</t>
    <phoneticPr fontId="4"/>
  </si>
  <si>
    <t>New Orleans 2, Atlanta 2, Savannah 1, Charleston 2</t>
    <phoneticPr fontId="21"/>
  </si>
  <si>
    <t>Total Mississippi River Country USA Japanese Tour Packages April-September 2011</t>
    <phoneticPr fontId="6"/>
  </si>
  <si>
    <t>New in 2011 Packages shown in Blue</t>
    <phoneticPr fontId="4"/>
  </si>
  <si>
    <t>American South 7 Days</t>
    <phoneticPr fontId="4"/>
  </si>
  <si>
    <t>15 or more</t>
    <phoneticPr fontId="37"/>
  </si>
  <si>
    <t>Nashville 1, Memphis 2, New Orleans 2</t>
    <phoneticPr fontId="21"/>
  </si>
  <si>
    <t>15~25</t>
    <phoneticPr fontId="4"/>
  </si>
  <si>
    <t>All</t>
    <phoneticPr fontId="4"/>
  </si>
  <si>
    <t>Escorted Package</t>
    <phoneticPr fontId="4"/>
  </si>
  <si>
    <t>10 or more</t>
    <phoneticPr fontId="4"/>
  </si>
  <si>
    <t>10 or more</t>
    <phoneticPr fontId="4"/>
  </si>
  <si>
    <t>JTB World Vacations "Look"</t>
    <phoneticPr fontId="4"/>
  </si>
  <si>
    <t>New Orleans 2, Memphis, New York 2</t>
    <phoneticPr fontId="4"/>
  </si>
  <si>
    <t>American South &amp; Manhattan 7days (Osaka)</t>
    <phoneticPr fontId="4"/>
  </si>
  <si>
    <t>ANA Sales "Hello Tour"</t>
    <phoneticPr fontId="6"/>
  </si>
  <si>
    <t>Chicago &amp; New York 6-8 days</t>
    <phoneticPr fontId="4"/>
  </si>
  <si>
    <t>Daily</t>
    <phoneticPr fontId="4"/>
  </si>
  <si>
    <t>2 or more</t>
    <phoneticPr fontId="4"/>
  </si>
  <si>
    <t>Chicago &amp; San Francisco 6-8 days</t>
    <phoneticPr fontId="4"/>
  </si>
  <si>
    <t>Chicago 2,2,3, New York 2,3,3</t>
    <phoneticPr fontId="21"/>
  </si>
  <si>
    <t>Chicago 2,3,3, San Francisco 2,2,3</t>
    <phoneticPr fontId="4"/>
  </si>
  <si>
    <t>Chicago &amp; Los Angeles 6-8 days</t>
    <phoneticPr fontId="4"/>
  </si>
  <si>
    <t>Chicago 2,3,3, Los Angeles 2,2,3</t>
    <phoneticPr fontId="4"/>
  </si>
  <si>
    <r>
      <t>E</t>
    </r>
    <r>
      <rPr>
        <i/>
        <sz val="12"/>
        <color indexed="12"/>
        <rFont val="Helvetica"/>
        <family val="2"/>
      </rPr>
      <t>njoy Art, Sports &amp; Music in Chicago 8 days</t>
    </r>
    <phoneticPr fontId="4"/>
  </si>
  <si>
    <t>Chicago 6</t>
    <phoneticPr fontId="21"/>
  </si>
  <si>
    <t>Chicago, St. 1, St. Louis 2, Springfield 1, Oklahoma City 1, Amarillo 1, Albuquerque 2,</t>
    <phoneticPr fontId="21"/>
  </si>
  <si>
    <t>Nihonbashi Travellers Club</t>
    <phoneticPr fontId="4"/>
  </si>
  <si>
    <t>Chicago 2, New York 2</t>
    <phoneticPr fontId="21"/>
  </si>
  <si>
    <t>Chicago &amp; New York 7-8 Days</t>
    <phoneticPr fontId="21"/>
  </si>
  <si>
    <t>Chicago 3-4, New York 2</t>
    <phoneticPr fontId="21"/>
  </si>
  <si>
    <r>
      <t>New in 201</t>
    </r>
    <r>
      <rPr>
        <sz val="12"/>
        <color indexed="12"/>
        <rFont val="Helvetica"/>
        <family val="2"/>
      </rPr>
      <t>3</t>
    </r>
    <r>
      <rPr>
        <sz val="12"/>
        <color indexed="12"/>
        <rFont val="Helvetica"/>
        <family val="2"/>
      </rPr>
      <t xml:space="preserve"> Packages shown in Blue</t>
    </r>
    <phoneticPr fontId="4"/>
  </si>
  <si>
    <t>Total Mississippi River Country USA Japanese Tour Packages April 2013-September 2013</t>
    <phoneticPr fontId="6"/>
  </si>
  <si>
    <t>JTB Media Retailing "Tabimonogatari"</t>
    <phoneticPr fontId="4"/>
  </si>
  <si>
    <r>
      <t>G</t>
    </r>
    <r>
      <rPr>
        <i/>
        <sz val="12"/>
        <color indexed="12"/>
        <rFont val="Helvetica"/>
        <family val="2"/>
      </rPr>
      <t>ood Old American South 4 Cities 8 days</t>
    </r>
    <phoneticPr fontId="4"/>
  </si>
  <si>
    <r>
      <t>N</t>
    </r>
    <r>
      <rPr>
        <sz val="12"/>
        <color indexed="12"/>
        <rFont val="Helvetica"/>
        <family val="2"/>
      </rPr>
      <t>ew Orleans 2, Memphis, Nashville, Atlanta 2</t>
    </r>
    <phoneticPr fontId="4"/>
  </si>
  <si>
    <r>
      <t>A</t>
    </r>
    <r>
      <rPr>
        <sz val="12"/>
        <color indexed="12"/>
        <rFont val="Helvetica"/>
        <family val="2"/>
      </rPr>
      <t>ll</t>
    </r>
    <phoneticPr fontId="4"/>
  </si>
  <si>
    <r>
      <t>E</t>
    </r>
    <r>
      <rPr>
        <sz val="12"/>
        <color indexed="12"/>
        <rFont val="Helvetica"/>
        <family val="2"/>
      </rPr>
      <t>scorted Package</t>
    </r>
    <phoneticPr fontId="4"/>
  </si>
  <si>
    <r>
      <t>1</t>
    </r>
    <r>
      <rPr>
        <sz val="12"/>
        <color indexed="12"/>
        <rFont val="Helvetica"/>
        <family val="2"/>
      </rPr>
      <t>5 or more</t>
    </r>
    <phoneticPr fontId="4"/>
  </si>
  <si>
    <t>Across America by Motorcoach and Train 14 days</t>
    <phoneticPr fontId="21"/>
  </si>
  <si>
    <t>Chicago &amp; New York with Half-Day Sightseeing Tour of Chicago 7-8 days</t>
    <phoneticPr fontId="4"/>
  </si>
  <si>
    <t>Transcontinental South and East Coast Trip 13 Days</t>
    <phoneticPr fontId="4"/>
  </si>
  <si>
    <t>Dallas 1, Houston 1, New Orleans 2, Memphis 1, Tupelo Stop</t>
    <phoneticPr fontId="4"/>
  </si>
  <si>
    <t>Total Mississippi River Country USA Japanese Tour Packages October 2008-March 2009</t>
    <phoneticPr fontId="6"/>
  </si>
  <si>
    <t>Bryce Canyon 1, Monument Valley 1, Grand Canyon 2, Las Vegas 1,</t>
    <phoneticPr fontId="21"/>
  </si>
  <si>
    <t>San Antonio 1, Lake Charles 1, New Orleans 1, Memphis 1, Washington D.C. 1, New York 1</t>
    <phoneticPr fontId="37"/>
  </si>
  <si>
    <t>Escorted Package</t>
    <phoneticPr fontId="4"/>
  </si>
  <si>
    <t>IACE Travel</t>
    <phoneticPr fontId="4"/>
  </si>
  <si>
    <t>Minneapolis 3</t>
    <phoneticPr fontId="4"/>
  </si>
  <si>
    <t>Grand Junction 1, Denver 1, California Zephyr 1, Chicago 2</t>
    <phoneticPr fontId="4"/>
  </si>
  <si>
    <t>Transcontinental Motorcoach Tour of 18 States from Los Angeles to New York 18 days</t>
    <phoneticPr fontId="4"/>
  </si>
  <si>
    <t>Transcontinental Motorcoach Tour of 27 States from San Francisco to New York 30 days</t>
    <phoneticPr fontId="4"/>
  </si>
  <si>
    <t>Salinas 1, Los Angeles 1, Las Vegas 2, Grand Canyon 1, Kayenta 1, Moab 1</t>
    <phoneticPr fontId="4"/>
  </si>
  <si>
    <t>Grand Junction 1, Denver 2, Chadron 1, Mitchell 1, Minneapolis 1, Des Moines 1</t>
    <phoneticPr fontId="4"/>
  </si>
  <si>
    <t>Orlando 1, Savannah 1, Smithfield 1, Washington DC 2, New York 2</t>
    <phoneticPr fontId="4"/>
  </si>
  <si>
    <t>Chicago Marathon Tour 4-6 days</t>
    <phoneticPr fontId="4"/>
  </si>
  <si>
    <t>15 or more</t>
    <phoneticPr fontId="4"/>
  </si>
  <si>
    <t>Chicago 2-4</t>
    <phoneticPr fontId="21"/>
  </si>
  <si>
    <t xml:space="preserve">Atlanta 2, Smokies/Gatlinburg 1, Mammoth Cave Stop; Nashville 1 </t>
    <phoneticPr fontId="4"/>
  </si>
  <si>
    <t xml:space="preserve">Memphis 1, Tupelo stop; Jackson 1, Natchez Trace Pkway/Melrose stop; New Orleans 2 </t>
    <phoneticPr fontId="4"/>
  </si>
  <si>
    <t>New York 2, Amtrak 1. Chicago 1, Amtrak 2, San Francisco 2</t>
    <phoneticPr fontId="4"/>
  </si>
  <si>
    <t>10~25</t>
    <phoneticPr fontId="4"/>
  </si>
  <si>
    <t>Total Mississippi River Country USA Japanese Tour Packages April 2012-September 2012</t>
    <phoneticPr fontId="6"/>
  </si>
  <si>
    <t>ANA Sales</t>
    <phoneticPr fontId="6"/>
  </si>
  <si>
    <t>New in 2012 Packages shown in Blue</t>
    <phoneticPr fontId="4"/>
  </si>
  <si>
    <t>Chicago 3-4</t>
    <phoneticPr fontId="4"/>
  </si>
  <si>
    <t>Motorcoach Southern Route LA-New York 16 days</t>
    <phoneticPr fontId="4"/>
  </si>
  <si>
    <t>Total Visitors</t>
    <phoneticPr fontId="21"/>
  </si>
  <si>
    <t>Total Visitors</t>
    <phoneticPr fontId="4"/>
  </si>
  <si>
    <t>Chicago, New York 6-7 Days</t>
    <phoneticPr fontId="4"/>
  </si>
  <si>
    <t>Chicago MLB Tour 5 Days</t>
    <phoneticPr fontId="4"/>
  </si>
  <si>
    <t>American Musical Roots Tour 7 days</t>
    <phoneticPr fontId="4"/>
  </si>
  <si>
    <t>Memphis 2; Nashville 2; Chicago 1</t>
    <phoneticPr fontId="4"/>
  </si>
  <si>
    <t>Hot Springs 1, Sheridan 1, Yellowstone 2, Salt Lake City 1,</t>
    <phoneticPr fontId="21"/>
  </si>
  <si>
    <t>Williams 2, Barstow 1, Los Angeles 2</t>
    <phoneticPr fontId="37"/>
  </si>
  <si>
    <t>Transcontinental Amtrak Tour 11 days</t>
    <phoneticPr fontId="21"/>
  </si>
  <si>
    <t>New York 1, Amtrak 1, Chicago 1, Amtrak 2, San Francisco 1,</t>
    <phoneticPr fontId="21"/>
  </si>
  <si>
    <t>San Luis Obispo 1, Los Angeles 2</t>
    <phoneticPr fontId="37"/>
  </si>
  <si>
    <t>Hometown of Jazz New Orleans &amp; Atlanta 7 Days</t>
    <phoneticPr fontId="4"/>
  </si>
  <si>
    <t>Unescorted Package</t>
    <phoneticPr fontId="21"/>
  </si>
  <si>
    <t>4 or more</t>
    <phoneticPr fontId="21"/>
  </si>
  <si>
    <t>Washington DC to South 14 Days</t>
    <phoneticPr fontId="21"/>
  </si>
  <si>
    <t>Transcontinental Railroad Trip 11 Days</t>
    <phoneticPr fontId="21"/>
  </si>
  <si>
    <t>All</t>
    <phoneticPr fontId="21"/>
  </si>
  <si>
    <t>Escorted Group</t>
    <phoneticPr fontId="21"/>
  </si>
  <si>
    <t>Nashville 1, Memphis 1, Jackson 1, New Orleans 2</t>
    <phoneticPr fontId="37"/>
  </si>
  <si>
    <t>Boston 1, New York 2, Washington D.C. 2, Williamsburg 1, Charleston 1, Atlanta 2,</t>
    <phoneticPr fontId="4"/>
  </si>
  <si>
    <r>
      <t>1</t>
    </r>
    <r>
      <rPr>
        <sz val="12"/>
        <rFont val="Helvetica"/>
      </rPr>
      <t>3</t>
    </r>
    <r>
      <rPr>
        <sz val="12"/>
        <rFont val="Helvetica"/>
      </rPr>
      <t>~25</t>
    </r>
    <phoneticPr fontId="4"/>
  </si>
  <si>
    <r>
      <t>New York 2, Amtrak 1</t>
    </r>
    <r>
      <rPr>
        <sz val="12"/>
        <rFont val="Helvetica"/>
      </rPr>
      <t xml:space="preserve">, </t>
    </r>
    <r>
      <rPr>
        <sz val="12"/>
        <rFont val="Helvetica"/>
      </rPr>
      <t>Chicago 1, Amtrak 2, San Francisco 2</t>
    </r>
    <phoneticPr fontId="4"/>
  </si>
  <si>
    <t>Route 66 Transcontinental Motorcoach Tour 15 Days</t>
    <phoneticPr fontId="21"/>
  </si>
  <si>
    <t>Unescorted Package</t>
    <phoneticPr fontId="37"/>
  </si>
  <si>
    <t>NA</t>
    <phoneticPr fontId="4"/>
  </si>
  <si>
    <t>Lake Charles 1, New Orleans 1, Memphis 1, Washington D.C. 1, New York 1</t>
    <phoneticPr fontId="37"/>
  </si>
  <si>
    <t>Transcontinental Train Trip 9 days</t>
    <phoneticPr fontId="4"/>
  </si>
  <si>
    <t>New York 1, Amtrak 1, Chicago 1, Amtrak 2, San Francisco 2</t>
    <phoneticPr fontId="21"/>
  </si>
  <si>
    <t>Chicago Marathon Tour 4-6 days</t>
    <phoneticPr fontId="4"/>
  </si>
  <si>
    <t>Chicago, New York 6 Days</t>
    <phoneticPr fontId="4"/>
  </si>
  <si>
    <t>Chicago &amp; New York 6-7 Days</t>
    <phoneticPr fontId="4"/>
  </si>
  <si>
    <t>Jalpak</t>
    <phoneticPr fontId="4"/>
  </si>
  <si>
    <t>Daily</t>
    <phoneticPr fontId="4"/>
  </si>
  <si>
    <t>All</t>
    <phoneticPr fontId="4"/>
  </si>
  <si>
    <t>Unescorted Package</t>
    <phoneticPr fontId="4"/>
  </si>
  <si>
    <t>ANA Hallo Tours</t>
    <phoneticPr fontId="4"/>
  </si>
  <si>
    <t>ANA SKY WEB TOUR</t>
    <phoneticPr fontId="4"/>
  </si>
  <si>
    <t>East Coast Museum Tour 7 Days</t>
    <phoneticPr fontId="4"/>
  </si>
  <si>
    <t>Chicago 1, Boston 1, New York 2, DC 1</t>
    <phoneticPr fontId="21"/>
  </si>
  <si>
    <t>25th Anniversary Across America by Motorcoach 25 days</t>
    <phoneticPr fontId="4"/>
  </si>
  <si>
    <t>Las Vegas 1, Grand Canyon 1, Kayenta 1, Durango 1, Santa Fe 2</t>
    <phoneticPr fontId="21"/>
  </si>
  <si>
    <t>10~25</t>
    <phoneticPr fontId="21"/>
  </si>
  <si>
    <t>American North &amp; South Historical Tour 16 days</t>
    <phoneticPr fontId="4"/>
  </si>
  <si>
    <t>America East to South Highlight 9 days</t>
    <phoneticPr fontId="21"/>
  </si>
  <si>
    <t>San Antonio 1, Lake Charles 1, New Orleans 1, Memphis 1,</t>
    <phoneticPr fontId="21"/>
  </si>
  <si>
    <t>San Antonio 1, Lake Charles 1, New Orleans 1, Memphis 1</t>
    <phoneticPr fontId="21"/>
  </si>
  <si>
    <t xml:space="preserve">Jackson, WY 1,  Cody 1, Rapid City 1, Sioux Falls 1, Des Moines 1, </t>
    <phoneticPr fontId="4"/>
  </si>
  <si>
    <t>Boston 1, New York 2, DC 2, Williamsburg 1, Charleston 1, Atlanta 2</t>
    <phoneticPr fontId="21"/>
  </si>
  <si>
    <t xml:space="preserve">Seniors </t>
    <phoneticPr fontId="21"/>
  </si>
  <si>
    <t xml:space="preserve">Escorted Group </t>
    <phoneticPr fontId="21"/>
  </si>
  <si>
    <t>15~25</t>
    <phoneticPr fontId="21"/>
  </si>
  <si>
    <t>Chicago with Half-Day Sightseeing Tour of Chicago 5-6 days</t>
    <phoneticPr fontId="4"/>
  </si>
  <si>
    <t>JTB Media Tabimonogatari</t>
    <phoneticPr fontId="4"/>
  </si>
  <si>
    <t xml:space="preserve">Hannibal 1, St. Louis/Cape Girardeau stop, Nashville 1, Memphis 1, Clarksdale stop, </t>
    <phoneticPr fontId="4"/>
  </si>
  <si>
    <t>Vicksburg 1, Natchez stop, New Orleans 2</t>
  </si>
  <si>
    <t>Delta Vacations (R &amp; C Tours)</t>
    <phoneticPr fontId="4"/>
  </si>
  <si>
    <t>Death Valley 1, Yosemite 2, San Fransisco 1</t>
    <phoneticPr fontId="21"/>
  </si>
  <si>
    <t>Across America Overland 21 days</t>
    <phoneticPr fontId="21"/>
  </si>
  <si>
    <t>Minneapolis 5 days</t>
    <phoneticPr fontId="4"/>
  </si>
  <si>
    <t>Nippon Express</t>
    <phoneticPr fontId="4"/>
  </si>
  <si>
    <t>Chicago 5 days</t>
    <phoneticPr fontId="4"/>
  </si>
  <si>
    <t>Chicago &amp; New York 6 days</t>
    <phoneticPr fontId="4"/>
  </si>
  <si>
    <t>Chicago 5-8 days</t>
    <phoneticPr fontId="4"/>
  </si>
  <si>
    <t>Chicago 3-6</t>
    <phoneticPr fontId="21"/>
  </si>
  <si>
    <t>Atlanta 2, Nashville 1, Memphis 1, New Orleans 3</t>
    <phoneticPr fontId="21"/>
  </si>
  <si>
    <t>10 or more</t>
    <phoneticPr fontId="37"/>
  </si>
  <si>
    <t>Transcontinental Motorcoach Tour from Los Angeles to New York 14 days</t>
    <phoneticPr fontId="4"/>
  </si>
  <si>
    <t>Transcontinental Motorcoach Tour from East to South 16 days</t>
    <phoneticPr fontId="4"/>
  </si>
  <si>
    <t>12 or more</t>
    <phoneticPr fontId="4"/>
  </si>
  <si>
    <t>Las Vegas 1, Grand Canyon 1, Cortez 1, Santa Fe 1, Fort Stockton 1, San Antonio 1,</t>
    <phoneticPr fontId="21"/>
  </si>
  <si>
    <t>8 or more</t>
    <phoneticPr fontId="4"/>
  </si>
  <si>
    <t>15 or more</t>
    <phoneticPr fontId="4"/>
  </si>
  <si>
    <t>Chicago 2-4</t>
    <phoneticPr fontId="21"/>
  </si>
  <si>
    <t>15-25</t>
    <phoneticPr fontId="4"/>
  </si>
  <si>
    <t xml:space="preserve"> to Yosemite 2 nights; Yosemite 2; San Francisco 2</t>
  </si>
  <si>
    <t xml:space="preserve">Amarillo 1; Dallas 1; Arkansas-Memphis 1; Nashville 1; </t>
    <phoneticPr fontId="4"/>
  </si>
  <si>
    <t>Chicago Day, Amtrak 1, Niagara 1, Boston 1, New York 2</t>
  </si>
  <si>
    <t>Across America by Train 11 days</t>
    <phoneticPr fontId="4"/>
  </si>
  <si>
    <t>Feb. 18 ~ Feb. 26</t>
    <phoneticPr fontId="4"/>
  </si>
  <si>
    <t>nwa World Vacations (R &amp; C Tours)</t>
    <phoneticPr fontId="4"/>
  </si>
  <si>
    <t>Minneapolis 5-7 days</t>
    <phoneticPr fontId="4"/>
  </si>
  <si>
    <t>Package</t>
    <phoneticPr fontId="4"/>
  </si>
  <si>
    <t>1 or more</t>
    <phoneticPr fontId="4"/>
  </si>
  <si>
    <t>10 or more</t>
    <phoneticPr fontId="4"/>
  </si>
  <si>
    <t>Natchez Trace Pkway/Melrose stop; New Orleans 2</t>
  </si>
  <si>
    <t>Atlanta &amp; New Orleans 9-days Mardi Gras</t>
    <phoneticPr fontId="4"/>
  </si>
  <si>
    <t>Senior</t>
    <phoneticPr fontId="4"/>
  </si>
  <si>
    <t>Escorted</t>
    <phoneticPr fontId="4"/>
  </si>
  <si>
    <t>15 ~ 25</t>
    <phoneticPr fontId="4"/>
  </si>
  <si>
    <t>6 or more</t>
    <phoneticPr fontId="4"/>
  </si>
  <si>
    <t>Chicago 1</t>
    <phoneticPr fontId="4"/>
  </si>
  <si>
    <t>Santa Fe 3; Gallup 1; Train 1; Los Angeles 1</t>
    <phoneticPr fontId="4"/>
  </si>
  <si>
    <t>No. of Departures</t>
    <phoneticPr fontId="4"/>
  </si>
  <si>
    <t>Market</t>
    <phoneticPr fontId="4"/>
  </si>
  <si>
    <t>No. of Participants</t>
    <phoneticPr fontId="4"/>
  </si>
  <si>
    <t>Daily</t>
    <phoneticPr fontId="4"/>
  </si>
  <si>
    <t>Baby Boomers</t>
    <phoneticPr fontId="4"/>
  </si>
  <si>
    <t>2 or more</t>
    <phoneticPr fontId="4"/>
  </si>
  <si>
    <t>No. of Departures</t>
    <phoneticPr fontId="4"/>
  </si>
  <si>
    <t>Escorted Train/Motorcoach</t>
    <phoneticPr fontId="4"/>
  </si>
  <si>
    <t>New York 2, Chicago day trip, Salt Lake City 2, Yellowstone 2, San Francisco 2</t>
    <phoneticPr fontId="21"/>
  </si>
  <si>
    <t>JTB Media "Tabimonogatari"</t>
    <phoneticPr fontId="4"/>
  </si>
  <si>
    <t>Across America Motorcoach Tour 15 days</t>
    <phoneticPr fontId="4"/>
  </si>
  <si>
    <t>Seniors</t>
    <phoneticPr fontId="4"/>
  </si>
  <si>
    <t xml:space="preserve">Chicago 2; Route 66, Chain of Rocks Bridge to St. Louis 1;  </t>
    <phoneticPr fontId="4"/>
  </si>
  <si>
    <t>New Orleans 2, New York 2</t>
    <phoneticPr fontId="21"/>
  </si>
  <si>
    <t>Philadelphia 1, DC 2, Williamsburg 1, Wilmington 1</t>
    <phoneticPr fontId="21"/>
  </si>
  <si>
    <t>South to New York 8 Days</t>
    <phoneticPr fontId="21"/>
  </si>
  <si>
    <t>13 or more</t>
    <phoneticPr fontId="21"/>
  </si>
  <si>
    <t>Las Vegas 1, Grand Canyon 1, Cortes 1, Santa Fe 1, Pecos 1</t>
    <phoneticPr fontId="21"/>
  </si>
  <si>
    <t>Atlanta 1, DC 1, New York 1</t>
    <phoneticPr fontId="21"/>
  </si>
  <si>
    <t>Across America Tour by Train 9 days</t>
    <phoneticPr fontId="21"/>
  </si>
  <si>
    <t>8 or more</t>
    <phoneticPr fontId="21"/>
  </si>
  <si>
    <t>New York 1, Amtrak 1, Chicago 1, Amtrak 2, San Francisco 2</t>
    <phoneticPr fontId="21"/>
  </si>
  <si>
    <t>Montgomery 1, Amtrak 1, DC 1, New York 2</t>
    <phoneticPr fontId="21"/>
  </si>
  <si>
    <t>Las Vegas 1, Grand Canyon 1, Cortez 1, Santa Fe 1, Amarillo 1</t>
    <phoneticPr fontId="4"/>
  </si>
  <si>
    <t>Carlsbad 1, Fort Stockton 1, San Antonio 1, Houston 1, New Orleans 2</t>
    <phoneticPr fontId="21"/>
  </si>
  <si>
    <t>Seniors</t>
    <phoneticPr fontId="4"/>
  </si>
  <si>
    <t>Escorted Group</t>
    <phoneticPr fontId="4"/>
  </si>
  <si>
    <t>Seniors</t>
    <phoneticPr fontId="21"/>
  </si>
  <si>
    <t>Chicago 5 Days</t>
    <phoneticPr fontId="4"/>
  </si>
  <si>
    <t>2 or more</t>
    <phoneticPr fontId="4"/>
  </si>
  <si>
    <t>New York 2, Amtrak 1. Chicago 1, Amtrak 1, Denver 1, Amtrak 1, San Francisco 2</t>
    <phoneticPr fontId="4"/>
  </si>
  <si>
    <t>Memphis 1; New Orleans 3 (Oak Alley; River Dinner cruise included)</t>
  </si>
  <si>
    <t xml:space="preserve">Escorted </t>
    <phoneticPr fontId="4"/>
  </si>
  <si>
    <t>Philadelphia 1; Washington DC 2; Richmond Stop; Williamsburg 1</t>
    <phoneticPr fontId="6"/>
  </si>
  <si>
    <t>Seniors</t>
    <phoneticPr fontId="6"/>
  </si>
  <si>
    <t>Escorted Motorcoach</t>
    <phoneticPr fontId="6"/>
  </si>
  <si>
    <t>15-25</t>
    <phoneticPr fontId="6"/>
  </si>
  <si>
    <t>Across America East to South 16 days</t>
    <phoneticPr fontId="21"/>
  </si>
  <si>
    <t>Charleston 1, Atlanta 1, Nashville 1, Memphis 1, Tupelo Stop, Jackson 1</t>
    <phoneticPr fontId="4"/>
  </si>
  <si>
    <t>Long Journey: Museums Tour 8 days</t>
    <phoneticPr fontId="4"/>
  </si>
  <si>
    <t>H.I.S. Homestay Study Abroad</t>
    <phoneticPr fontId="4"/>
  </si>
  <si>
    <t>Motorcoach Northern Route San Francisco-New York 17 days</t>
    <phoneticPr fontId="4"/>
  </si>
  <si>
    <t xml:space="preserve">San Francisco 1, Bishop 1, Las Vegas 1, Bryce Canyon 1, Provo 1, </t>
    <phoneticPr fontId="4"/>
  </si>
  <si>
    <t>New York 2; Train 1; Chicago 1; Train through Illinois, Iowa &amp; west</t>
    <phoneticPr fontId="4"/>
  </si>
  <si>
    <t>Chicago 1; Washington 1; Boston 1; New York 2</t>
    <phoneticPr fontId="4"/>
  </si>
  <si>
    <t>New Orleans 1, Memphis 2, New York 2</t>
    <phoneticPr fontId="4"/>
  </si>
  <si>
    <t>New in 2008/2009 Packages shown in Blue</t>
    <phoneticPr fontId="4"/>
  </si>
  <si>
    <t>Nihonbashi Travelers Club</t>
    <phoneticPr fontId="4"/>
  </si>
  <si>
    <t xml:space="preserve">Baltimore 1; New York 1; Train 1; Chicago 1; </t>
    <phoneticPr fontId="4"/>
  </si>
  <si>
    <t>Transcontinental Trip 15 days</t>
    <phoneticPr fontId="4"/>
  </si>
  <si>
    <t>New in 2010 Packages shown in Blue</t>
    <phoneticPr fontId="4"/>
  </si>
  <si>
    <t>Train 1; Moab 2; Grand Canyon 2; Las Vegas 1</t>
    <phoneticPr fontId="4"/>
  </si>
  <si>
    <t>R &amp; C Tours/Northwest World Vacations</t>
  </si>
  <si>
    <t>New Orleans-Memphis 6-7 days</t>
  </si>
  <si>
    <t>Chicago 5-30 days Free Stay</t>
    <phoneticPr fontId="4"/>
  </si>
  <si>
    <t>Motorcoach Northern Route 16 days</t>
    <phoneticPr fontId="4"/>
  </si>
  <si>
    <t xml:space="preserve">San Francisco 1, Bakersfield 1, Las Vegas 1, Bryce Canyon 1, Moab 1, </t>
    <phoneticPr fontId="4"/>
  </si>
  <si>
    <t>Niagara Falls 1, New York 2</t>
    <phoneticPr fontId="4"/>
  </si>
  <si>
    <t>Across America by Motorcoach 14 days</t>
    <phoneticPr fontId="21"/>
  </si>
  <si>
    <t>Las Vegas 1, Grand Canyon 1, Cortes 1, Santa Fe 1, Fort Stockton 1</t>
    <phoneticPr fontId="21"/>
  </si>
  <si>
    <t>Amtrak 1, DC 1, New York 1</t>
    <phoneticPr fontId="21"/>
  </si>
  <si>
    <t>Escorted</t>
    <phoneticPr fontId="21"/>
  </si>
  <si>
    <t>Las Vegas 1; Grand Canyon 1; Cortez 1; Santa Fe 1; Amarillo 1</t>
    <phoneticPr fontId="4"/>
  </si>
  <si>
    <t>Dallas 1; Lake Charles 1; New Orleans 1; Memphis 1;</t>
    <phoneticPr fontId="4"/>
  </si>
  <si>
    <t>Nashville 1; DC 1; New York 2</t>
    <phoneticPr fontId="4"/>
  </si>
  <si>
    <t>Eurasia Travel</t>
    <phoneticPr fontId="4"/>
  </si>
  <si>
    <t>American Nostalgic Deep South 10 days</t>
    <phoneticPr fontId="4"/>
  </si>
  <si>
    <t>Escorted Train</t>
    <phoneticPr fontId="6"/>
  </si>
  <si>
    <t>15-25</t>
    <phoneticPr fontId="6"/>
  </si>
  <si>
    <t>Chicago 5-7 days (Baseball option)</t>
    <phoneticPr fontId="4"/>
  </si>
  <si>
    <t>My Select: Chicago 5-7 days</t>
    <phoneticPr fontId="4"/>
  </si>
  <si>
    <t>Daily</t>
    <phoneticPr fontId="4"/>
  </si>
  <si>
    <t>All</t>
    <phoneticPr fontId="4"/>
  </si>
  <si>
    <t>Unescorted Package</t>
    <phoneticPr fontId="4"/>
  </si>
  <si>
    <t>H.I.S.</t>
    <phoneticPr fontId="4"/>
  </si>
  <si>
    <t>Chicago 5-6 Days</t>
    <phoneticPr fontId="4"/>
  </si>
  <si>
    <t>Seniors</t>
    <phoneticPr fontId="4"/>
  </si>
  <si>
    <t>Escorted Motorcoach</t>
    <phoneticPr fontId="4"/>
  </si>
  <si>
    <t>JTB World Vacations</t>
    <phoneticPr fontId="4"/>
  </si>
  <si>
    <t>JALPAK</t>
    <phoneticPr fontId="4"/>
  </si>
  <si>
    <t>Galapagos Islands Cruise with Celebrity Expedition 13 days</t>
    <phoneticPr fontId="4"/>
  </si>
  <si>
    <t>My Select: Chicago &amp; New York 6-8 days</t>
    <phoneticPr fontId="4"/>
  </si>
  <si>
    <t xml:space="preserve">San Antonio 1; Lake Charles 1; Plantation Stop then New Orleans 1; </t>
    <phoneticPr fontId="4"/>
  </si>
  <si>
    <t>New York 2; Train 1; Chicago 1; Train through Illinois, Iowa &amp; west</t>
    <phoneticPr fontId="4"/>
  </si>
  <si>
    <t>Seniors</t>
    <phoneticPr fontId="4"/>
  </si>
  <si>
    <t>Escorted Train/Motorcoach</t>
    <phoneticPr fontId="4"/>
  </si>
  <si>
    <t>New in 2009 Packages shown in Blue</t>
    <phoneticPr fontId="4"/>
  </si>
  <si>
    <t>Unescorted Package</t>
    <phoneticPr fontId="4"/>
  </si>
  <si>
    <t>2 or more</t>
    <phoneticPr fontId="4"/>
  </si>
  <si>
    <t>Across America Motorcoach Tour 16 days</t>
    <phoneticPr fontId="4"/>
  </si>
  <si>
    <t>Seniors</t>
    <phoneticPr fontId="4"/>
  </si>
  <si>
    <t>Escorted Motorcoach</t>
    <phoneticPr fontId="4"/>
  </si>
  <si>
    <t>15-25</t>
    <phoneticPr fontId="4"/>
  </si>
  <si>
    <t>Across America Motorcoach Tour 16 days</t>
    <phoneticPr fontId="4"/>
  </si>
  <si>
    <t>Club Tourism</t>
    <phoneticPr fontId="4"/>
  </si>
  <si>
    <t>Escorted Group</t>
    <phoneticPr fontId="4"/>
  </si>
  <si>
    <t>Chicago 1</t>
    <phoneticPr fontId="4"/>
  </si>
  <si>
    <t>15-25</t>
    <phoneticPr fontId="4"/>
  </si>
  <si>
    <t>New Orleans 2, Memphis 1, Nashville 1, New York 2</t>
    <phoneticPr fontId="21"/>
  </si>
  <si>
    <t>15 or more</t>
    <phoneticPr fontId="21"/>
  </si>
  <si>
    <t>Atlanta 2, Charleston 2, Savannah, Tallahassee, New Orleans 2</t>
    <phoneticPr fontId="21"/>
  </si>
  <si>
    <t>15-25</t>
    <phoneticPr fontId="4"/>
  </si>
  <si>
    <t>Total Mississippi River Country USA Japanese Tour Packages October 2009 - March 2010</t>
    <phoneticPr fontId="6"/>
  </si>
  <si>
    <t>Club Tourism</t>
    <phoneticPr fontId="4"/>
  </si>
  <si>
    <t>Charleston 2, Atlanta 2, New Orleans 3</t>
  </si>
  <si>
    <t>Route 66 Transcontinental Tour by Coach 14 Days</t>
    <phoneticPr fontId="21"/>
  </si>
  <si>
    <t>Los Angeles 1, Barstow 1, Williams 1, Albuquerque 2</t>
    <phoneticPr fontId="21"/>
  </si>
  <si>
    <t>12~25</t>
    <phoneticPr fontId="21"/>
  </si>
  <si>
    <t>Great River Road with Fall Foliage 13 Days</t>
    <phoneticPr fontId="21"/>
  </si>
  <si>
    <t>Escorted cruise</t>
    <phoneticPr fontId="4"/>
  </si>
  <si>
    <t xml:space="preserve">Summary of Major Tour Packages </t>
    <phoneticPr fontId="6"/>
  </si>
  <si>
    <t>No. of Departures</t>
    <phoneticPr fontId="4"/>
  </si>
  <si>
    <t>Market</t>
    <phoneticPr fontId="4"/>
  </si>
  <si>
    <t>Type</t>
    <phoneticPr fontId="4"/>
  </si>
  <si>
    <t>No. of Participants</t>
    <phoneticPr fontId="4"/>
  </si>
  <si>
    <t>10 or more</t>
    <phoneticPr fontId="4"/>
  </si>
  <si>
    <t xml:space="preserve">San Antonio 1; Houston Stop; Lake Charles 1; Plantation Stop; </t>
    <phoneticPr fontId="4"/>
  </si>
  <si>
    <t>JTB World Vacations</t>
    <phoneticPr fontId="4"/>
  </si>
  <si>
    <t>Nikko Travel</t>
    <phoneticPr fontId="4"/>
  </si>
  <si>
    <t>Atlanta 3; New Orleans 4</t>
    <phoneticPr fontId="4"/>
  </si>
  <si>
    <t>American Historical Tour 14 days</t>
    <phoneticPr fontId="6"/>
  </si>
  <si>
    <t>Total Mississippi River Country USA Japanese Tour Packages October 2007-March 2008</t>
    <phoneticPr fontId="6"/>
  </si>
  <si>
    <t>America Musical Roots 6 Days</t>
    <phoneticPr fontId="4"/>
  </si>
  <si>
    <t>Daily</t>
    <phoneticPr fontId="4"/>
  </si>
  <si>
    <t>All</t>
    <phoneticPr fontId="4"/>
  </si>
  <si>
    <t>Boston 1, New York 2, Philadelphia 1, Washington DC 2, Williamsburg 1</t>
    <phoneticPr fontId="4"/>
  </si>
  <si>
    <t>Savannah Stop; Atlanta 2; Train; New Orleans 3</t>
    <phoneticPr fontId="6"/>
  </si>
  <si>
    <t xml:space="preserve">Seattle 1; Train 2; Chicago 1; </t>
    <phoneticPr fontId="6"/>
  </si>
  <si>
    <t>2 or more</t>
    <phoneticPr fontId="4"/>
  </si>
  <si>
    <t>Hankyu Express Trapics</t>
  </si>
  <si>
    <t>Motorcoach LA-New York 16 days</t>
  </si>
  <si>
    <t>Chicago &amp; New York 6-8 Days</t>
    <phoneticPr fontId="4"/>
  </si>
  <si>
    <t>2 or more</t>
    <phoneticPr fontId="4"/>
  </si>
  <si>
    <t>Kinki Nippon Tourist "Holiday"</t>
    <phoneticPr fontId="4"/>
  </si>
  <si>
    <t>Chicago 5-7 Days</t>
    <phoneticPr fontId="4"/>
  </si>
  <si>
    <t>World Air-Sea Service</t>
    <phoneticPr fontId="6"/>
  </si>
  <si>
    <t>New York to California by Train 12 days</t>
    <phoneticPr fontId="4"/>
  </si>
  <si>
    <t>Charlottesville stop, Baltimore 1, DC stop, Philadelphia 1, NY 2, Boston 1</t>
    <phoneticPr fontId="4"/>
  </si>
  <si>
    <t>10 or more</t>
    <phoneticPr fontId="4"/>
  </si>
  <si>
    <t>Escorted group</t>
    <phoneticPr fontId="4"/>
  </si>
  <si>
    <t>15</t>
    <phoneticPr fontId="4"/>
  </si>
  <si>
    <t>Nikko Travel</t>
    <phoneticPr fontId="4"/>
  </si>
  <si>
    <t>America History and Nature Tour 13 Days</t>
    <phoneticPr fontId="4"/>
  </si>
  <si>
    <t>Seniors</t>
    <phoneticPr fontId="4"/>
  </si>
  <si>
    <t>Mississippi River Country 13 days</t>
    <phoneticPr fontId="4"/>
  </si>
  <si>
    <t xml:space="preserve">Fargo 1, Itasca 1, Pepin 1, Prairie du Chien, Dubuque stop, Galena 1, </t>
    <phoneticPr fontId="4"/>
  </si>
  <si>
    <t>Seniors</t>
    <phoneticPr fontId="4"/>
  </si>
  <si>
    <t xml:space="preserve">Train trhough Illinois, Iowa to Denver 1; Denver 1; </t>
    <phoneticPr fontId="4"/>
  </si>
  <si>
    <t>Train to SFO 1; San Francisco 2</t>
  </si>
  <si>
    <t>Unescorted Package</t>
    <phoneticPr fontId="4"/>
  </si>
  <si>
    <t>1 or more</t>
    <phoneticPr fontId="4"/>
  </si>
  <si>
    <t>King of Rock Elvis Memphis 6 Days</t>
    <phoneticPr fontId="4"/>
  </si>
  <si>
    <t>American Musical Cities Tour 8 Days</t>
    <phoneticPr fontId="4"/>
  </si>
  <si>
    <t>American South-Memphis &amp; New Orleans 6 days</t>
    <phoneticPr fontId="4"/>
  </si>
  <si>
    <t>Daily</t>
    <phoneticPr fontId="4"/>
  </si>
  <si>
    <t>Unescorted Package</t>
    <phoneticPr fontId="4"/>
  </si>
  <si>
    <t>Chicago &amp; New York 6-7 Days</t>
    <phoneticPr fontId="4"/>
  </si>
  <si>
    <t>Escorted Fly/Train</t>
    <phoneticPr fontId="4"/>
  </si>
  <si>
    <t>Washington DC 2; New York 2; Chicago 1</t>
    <phoneticPr fontId="4"/>
  </si>
  <si>
    <t>ANA Hallo Tours</t>
    <phoneticPr fontId="4"/>
  </si>
  <si>
    <t>Daily</t>
  </si>
  <si>
    <t>1 or more</t>
    <phoneticPr fontId="4"/>
  </si>
  <si>
    <t>Chicago, Boston, New York 6-7 days</t>
    <phoneticPr fontId="4"/>
  </si>
  <si>
    <t>Travel Plaza International</t>
    <phoneticPr fontId="4"/>
  </si>
  <si>
    <t>Free Stay America East Coast: Chicago 5-18 Days</t>
    <phoneticPr fontId="4"/>
  </si>
  <si>
    <t>Daily</t>
    <phoneticPr fontId="4"/>
  </si>
  <si>
    <t>1 or more</t>
    <phoneticPr fontId="4"/>
  </si>
  <si>
    <t>Hankyu Express Trapics</t>
    <phoneticPr fontId="4"/>
  </si>
  <si>
    <t>Las Vegas 1; Grand Canyon 1; Cortez 1; Santa Fe 1; Pecos 1</t>
    <phoneticPr fontId="4"/>
  </si>
  <si>
    <t>Intrax International Institute Chicago 15-29 days</t>
    <phoneticPr fontId="4"/>
  </si>
  <si>
    <t>Total Mississippi River Country USA Japanese Tour Packages April-September 2009</t>
    <phoneticPr fontId="6"/>
  </si>
  <si>
    <t>Philadelphia 1; Washington DC 2; Richmond Stop; Williamsburg 1</t>
    <phoneticPr fontId="6"/>
  </si>
  <si>
    <t>Seniors</t>
    <phoneticPr fontId="6"/>
  </si>
  <si>
    <t>Eurasia Travel</t>
    <phoneticPr fontId="4"/>
  </si>
  <si>
    <t>H.I.S.</t>
    <phoneticPr fontId="4"/>
  </si>
  <si>
    <t>1 or more</t>
    <phoneticPr fontId="4"/>
  </si>
  <si>
    <t>Chicago 5-7 days</t>
    <phoneticPr fontId="4"/>
  </si>
  <si>
    <t>Chicago &amp; New York 6-8 days</t>
    <phoneticPr fontId="4"/>
  </si>
  <si>
    <t>1 or more</t>
  </si>
  <si>
    <t>American Musical Roots 7 Days</t>
    <phoneticPr fontId="4"/>
  </si>
  <si>
    <t>Baby Boomers</t>
    <phoneticPr fontId="4"/>
  </si>
  <si>
    <t xml:space="preserve"> Springfield 1; Old Route 66 to Oklahoma City 1; Amarillo 1; </t>
    <phoneticPr fontId="4"/>
  </si>
  <si>
    <t>Escorted group</t>
    <phoneticPr fontId="4"/>
  </si>
  <si>
    <t>Memphis 2; Nashville 1; Chicago 1</t>
    <phoneticPr fontId="4"/>
  </si>
  <si>
    <t>Chicago-New York 7-9 days (Baseball option)</t>
    <phoneticPr fontId="4"/>
  </si>
  <si>
    <t>Daily</t>
    <phoneticPr fontId="4"/>
  </si>
  <si>
    <t>All</t>
    <phoneticPr fontId="4"/>
  </si>
  <si>
    <t>Across America Motorcoach Tour 16 days</t>
    <phoneticPr fontId="4"/>
  </si>
  <si>
    <t>All</t>
    <phoneticPr fontId="4"/>
  </si>
  <si>
    <t xml:space="preserve">New Orleans 2; River Road Plantations Day trip; </t>
    <phoneticPr fontId="4"/>
  </si>
  <si>
    <t>Seniors</t>
    <phoneticPr fontId="4"/>
  </si>
  <si>
    <t>Across America by Motorcoach 21 days</t>
    <phoneticPr fontId="4"/>
  </si>
  <si>
    <t>New Orleans &amp; New York 6 Days</t>
    <phoneticPr fontId="21"/>
  </si>
  <si>
    <t>Escorted Group</t>
    <phoneticPr fontId="4"/>
  </si>
  <si>
    <t>6 to 10</t>
    <phoneticPr fontId="4"/>
  </si>
  <si>
    <t>Seniors</t>
    <phoneticPr fontId="4"/>
  </si>
  <si>
    <t>Escorted Train/Motorcoach</t>
    <phoneticPr fontId="4"/>
  </si>
  <si>
    <t xml:space="preserve">Atlanta 2; Gatlinburg/Pigeon Forge 1; Nashville 1; Memphis 1; Tupelo stop; </t>
    <phoneticPr fontId="4"/>
  </si>
  <si>
    <t>All</t>
    <phoneticPr fontId="4"/>
  </si>
  <si>
    <t>Unescorted Package</t>
  </si>
  <si>
    <t xml:space="preserve">Atlanta 2; Nashville 1; Memphis 1; New Orleans 3 at Windsor Court </t>
    <phoneticPr fontId="4"/>
  </si>
  <si>
    <t>(With Oak Alley and Swamp Tours)</t>
  </si>
  <si>
    <t>America East Coast 6 days</t>
    <phoneticPr fontId="4"/>
  </si>
  <si>
    <t>15 or more</t>
    <phoneticPr fontId="4"/>
  </si>
  <si>
    <t>Chicago stop; Boston 2; New York 2</t>
    <phoneticPr fontId="4"/>
  </si>
  <si>
    <t>Hannibal and river cruise 1 (overnight St. Louis);  Old Route 66 to</t>
    <phoneticPr fontId="4"/>
  </si>
  <si>
    <t>Mississippi River Country &amp; New Orleans 9 Days</t>
    <phoneticPr fontId="4"/>
  </si>
  <si>
    <t>Chicago, New York 6-7 Days</t>
    <phoneticPr fontId="4"/>
  </si>
  <si>
    <t>New in 2007 Packages shown in Blue</t>
    <phoneticPr fontId="4"/>
  </si>
  <si>
    <t xml:space="preserve">Toronto 1; Cruise 2 (Windsor, Detroit); Cruise 3 (Lake Huron, </t>
    <phoneticPr fontId="4"/>
  </si>
  <si>
    <t xml:space="preserve">Sault Ste. Marie); Cruise 2 (Lake Superior, Thunder Bay); </t>
    <phoneticPr fontId="4"/>
  </si>
  <si>
    <t xml:space="preserve">Cruise 2 (Duluth; back to Sault Ste. Marie);  </t>
    <phoneticPr fontId="4"/>
  </si>
  <si>
    <t>Cruise 2 (Mackinac Island,, Lake Michigan); Chicago 1</t>
    <phoneticPr fontId="4"/>
  </si>
  <si>
    <t>2 or more</t>
  </si>
  <si>
    <t>Across America by Train 11 days</t>
    <phoneticPr fontId="4"/>
  </si>
  <si>
    <t>Chicago &amp; New York 6-8 Days</t>
    <phoneticPr fontId="4"/>
  </si>
  <si>
    <t>Unescorted Package</t>
    <phoneticPr fontId="4"/>
  </si>
  <si>
    <t>2 or more</t>
    <phoneticPr fontId="4"/>
  </si>
  <si>
    <t>Blues Fans</t>
    <phoneticPr fontId="4"/>
  </si>
  <si>
    <t>Escorted</t>
    <phoneticPr fontId="4"/>
  </si>
  <si>
    <t xml:space="preserve">Atlanta 2; Lookout Mountain Stop, Nashville 2; </t>
    <phoneticPr fontId="4"/>
  </si>
  <si>
    <t xml:space="preserve">Las Vegas 1; Grand Canyon 1; Cortes 1; Santa Fe 1; Pecos 1; </t>
  </si>
  <si>
    <t>Washington DC 1; New York 2</t>
  </si>
  <si>
    <t>10-24</t>
    <phoneticPr fontId="4"/>
  </si>
  <si>
    <t>Chicago, New York 7-8 Days</t>
    <phoneticPr fontId="4"/>
  </si>
  <si>
    <t xml:space="preserve">Summary of Major Tour Packages </t>
    <phoneticPr fontId="6"/>
  </si>
  <si>
    <t>Seniors</t>
    <phoneticPr fontId="4"/>
  </si>
  <si>
    <t>Escorted group</t>
    <phoneticPr fontId="4"/>
  </si>
  <si>
    <t>10 or more</t>
    <phoneticPr fontId="4"/>
  </si>
  <si>
    <t>Chicago 5-7 days</t>
    <phoneticPr fontId="4"/>
  </si>
  <si>
    <t xml:space="preserve"> Springfield 1; Old Route 66 to Oklahoma City 1; Amarillo 1; </t>
    <phoneticPr fontId="4"/>
  </si>
  <si>
    <t xml:space="preserve">Albuquerque 1; Williams 2; Barstow 1; Los Angeles 2 </t>
  </si>
  <si>
    <t xml:space="preserve">Jackson, WY 1,  Cody 1, Rapid City 1, Sioux Falls 1, Des Moines 1, </t>
    <phoneticPr fontId="4"/>
  </si>
  <si>
    <t>Total Mississippi River Country USA Japanese Tour Packages April-September 2007</t>
    <phoneticPr fontId="6"/>
  </si>
  <si>
    <t>Total Mississippi River Country USA Japanese Tour Packages April-September 2010</t>
    <phoneticPr fontId="6"/>
  </si>
  <si>
    <t>All</t>
    <phoneticPr fontId="4"/>
  </si>
  <si>
    <t>Chicago MLB Tour 5 Days</t>
    <phoneticPr fontId="4"/>
  </si>
  <si>
    <t>Chicago &amp; New York 7-8 days</t>
    <phoneticPr fontId="4"/>
  </si>
  <si>
    <t>America East Coast 5 Cities 8 days</t>
  </si>
  <si>
    <t>Escorted Group</t>
  </si>
  <si>
    <t>15 or more</t>
  </si>
  <si>
    <t>American South Highlights &amp; Musical Roots 8 days</t>
  </si>
  <si>
    <t>Atlanta 2, New Orleans 1, New York 2, DC 2 with Philadelphia stop</t>
    <phoneticPr fontId="4"/>
  </si>
  <si>
    <t>Chicago &amp; New York 6-8 Days</t>
    <phoneticPr fontId="4"/>
  </si>
  <si>
    <t>Baby Boom/Seniors</t>
    <phoneticPr fontId="4"/>
  </si>
  <si>
    <t>Chicago 5-6 Days</t>
    <phoneticPr fontId="4"/>
  </si>
  <si>
    <t>Daily</t>
    <phoneticPr fontId="4"/>
  </si>
  <si>
    <t>2 or more</t>
    <phoneticPr fontId="4"/>
  </si>
  <si>
    <t>Nashville 2; Memphis 2; New York 2</t>
    <phoneticPr fontId="4"/>
  </si>
  <si>
    <t>Students</t>
    <phoneticPr fontId="4"/>
  </si>
  <si>
    <t>Unescorted Package</t>
    <phoneticPr fontId="4"/>
  </si>
  <si>
    <t>1 or more</t>
    <phoneticPr fontId="4"/>
  </si>
  <si>
    <t>Chicago 5-6 Days</t>
    <phoneticPr fontId="4"/>
  </si>
  <si>
    <t>Chicago, New York 6-7 Days</t>
    <phoneticPr fontId="4"/>
  </si>
  <si>
    <t>All</t>
    <phoneticPr fontId="4"/>
  </si>
  <si>
    <t>Unescorted Package</t>
    <phoneticPr fontId="4"/>
  </si>
  <si>
    <t>Chicago 5-7 days</t>
    <phoneticPr fontId="4"/>
  </si>
  <si>
    <t>Daily</t>
    <phoneticPr fontId="4"/>
  </si>
  <si>
    <t>All</t>
    <phoneticPr fontId="4"/>
  </si>
  <si>
    <t>Unescorted Package</t>
    <phoneticPr fontId="4"/>
  </si>
  <si>
    <t>1 or more</t>
    <phoneticPr fontId="4"/>
  </si>
  <si>
    <t xml:space="preserve">Lynchburg-Chattanooga-Knoxville 1; Smokies-Roanoke 1; DC 1; </t>
    <phoneticPr fontId="4"/>
  </si>
  <si>
    <t>New York 2</t>
  </si>
  <si>
    <t>JTB Media "Tabimonogatari"</t>
    <phoneticPr fontId="4"/>
  </si>
  <si>
    <t>Kintetsu "No. 1"</t>
    <phoneticPr fontId="4"/>
  </si>
  <si>
    <t>JTB World Vacations</t>
    <phoneticPr fontId="4"/>
  </si>
  <si>
    <t>Escorted Group</t>
    <phoneticPr fontId="4"/>
  </si>
  <si>
    <t>6 to 10</t>
    <phoneticPr fontId="4"/>
  </si>
  <si>
    <t>Boston 2; New York 2; Chicago 2</t>
    <phoneticPr fontId="4"/>
  </si>
  <si>
    <t>America's Art Museums</t>
    <phoneticPr fontId="4"/>
  </si>
  <si>
    <t>Key West and the South 9 Days</t>
    <phoneticPr fontId="4"/>
  </si>
  <si>
    <t>Chicago 5-7 days</t>
    <phoneticPr fontId="4"/>
  </si>
  <si>
    <t>American Music Roots Tour 8 days</t>
    <phoneticPr fontId="4"/>
  </si>
  <si>
    <t>15-25</t>
    <phoneticPr fontId="4"/>
  </si>
  <si>
    <t>Chicago 2; Nashville 2; New York 2</t>
    <phoneticPr fontId="4"/>
  </si>
  <si>
    <t>Seniors</t>
    <phoneticPr fontId="4"/>
  </si>
  <si>
    <t>Type</t>
    <phoneticPr fontId="4"/>
  </si>
  <si>
    <t>No. of Participants</t>
    <phoneticPr fontId="4"/>
  </si>
  <si>
    <t>Market</t>
    <phoneticPr fontId="4"/>
  </si>
  <si>
    <t>Train 1; Memphis 1; Jackson 1; New Orleans 2</t>
  </si>
  <si>
    <t>America East Coast 5 Cities 8 days</t>
    <phoneticPr fontId="4"/>
  </si>
  <si>
    <t>All</t>
    <phoneticPr fontId="4"/>
  </si>
  <si>
    <t>Escorted Group</t>
    <phoneticPr fontId="4"/>
  </si>
  <si>
    <t>15 or more</t>
    <phoneticPr fontId="4"/>
  </si>
  <si>
    <t>Baton Rouge stop; New Orleans 4</t>
  </si>
  <si>
    <t>Charleston 1, Atlanta 1, Nashville 1, Memphis 1, Tupelo Stop, Jackson 1</t>
    <phoneticPr fontId="4"/>
  </si>
  <si>
    <t>Seattle to New Orleans by Train 11 days</t>
    <phoneticPr fontId="6"/>
  </si>
  <si>
    <t>New York to California by Train 12 days</t>
    <phoneticPr fontId="4"/>
  </si>
  <si>
    <t>New Orleans 3</t>
    <phoneticPr fontId="4"/>
  </si>
  <si>
    <t>New Orleans &amp; Caribbean Cruise 10 days: Carnival Triumph</t>
    <phoneticPr fontId="4"/>
  </si>
  <si>
    <t>8 or more</t>
    <phoneticPr fontId="4"/>
  </si>
  <si>
    <t>New York 1; Train 1; Chicago 1; Train 2; San Francisco 2</t>
    <phoneticPr fontId="4"/>
  </si>
  <si>
    <t>All</t>
    <phoneticPr fontId="4"/>
  </si>
  <si>
    <t>All</t>
    <phoneticPr fontId="4"/>
  </si>
  <si>
    <t>Ultimate America East Coast 5 Cities 8 days</t>
    <phoneticPr fontId="4"/>
  </si>
  <si>
    <t>Across America Train Trip 9 Days</t>
    <phoneticPr fontId="4"/>
  </si>
  <si>
    <t xml:space="preserve">Las Vegas 1; Grand Canyon 1; Cortes 1; Santa Fe 1; Pecos/Fort Stockton 1; </t>
    <phoneticPr fontId="4"/>
  </si>
  <si>
    <t>Chicago 5-7 days</t>
    <phoneticPr fontId="4"/>
  </si>
  <si>
    <t>Daily</t>
    <phoneticPr fontId="4"/>
  </si>
  <si>
    <t>America East Coast 5 Cities 8 days</t>
    <phoneticPr fontId="4"/>
  </si>
  <si>
    <t>Chicago 1; Boston 1; New York 2; Philadelphia 0; Washington DC 2</t>
    <phoneticPr fontId="4"/>
  </si>
  <si>
    <t>Across America Train and Old Route 66 Tour 11 days</t>
    <phoneticPr fontId="4"/>
  </si>
  <si>
    <t>All</t>
  </si>
  <si>
    <t>Daily</t>
    <phoneticPr fontId="4"/>
  </si>
  <si>
    <t>Nostalgic American South of Movies 11 Days</t>
    <phoneticPr fontId="4"/>
  </si>
  <si>
    <t>Unescorted Package</t>
    <phoneticPr fontId="4"/>
  </si>
  <si>
    <t xml:space="preserve">Jackson 1; Natchez Trace Pkway/Melrose stop; New Orleans 2 </t>
    <phoneticPr fontId="4"/>
  </si>
  <si>
    <t>American South, Key West and New Orleans 12 days</t>
    <phoneticPr fontId="6"/>
  </si>
  <si>
    <t>Norfolk Stop; Wilmington 1; Myrtle Beach Stop; Charleston 2;</t>
    <phoneticPr fontId="6"/>
  </si>
  <si>
    <t>Baby Boomers</t>
    <phoneticPr fontId="4"/>
  </si>
  <si>
    <t>New Orleans 2; Miami 3; Washington DC 2; New York 1</t>
    <phoneticPr fontId="4"/>
  </si>
  <si>
    <t>Chicago 5-7 days</t>
    <phoneticPr fontId="4"/>
  </si>
  <si>
    <t>Houston 1, New Orleans 2, Memphis 1, Atlanta 2, Charleston stop, Williamsburg 1</t>
    <phoneticPr fontId="4"/>
  </si>
  <si>
    <t>Las Vegas 1; Grand Canyon 1; Monument Valley 2; Sedona 2;</t>
    <phoneticPr fontId="4"/>
  </si>
  <si>
    <t>America East to West 13 days</t>
    <phoneticPr fontId="4"/>
  </si>
  <si>
    <t>Atlanta 2; Charleston 2; Savannah Stop; Jacksonville 1</t>
    <phoneticPr fontId="6"/>
  </si>
  <si>
    <t>Train; Miami 1; Key West 2;</t>
    <phoneticPr fontId="6"/>
  </si>
  <si>
    <t>New Orleans 2 (including Oak Alley and River Cruise</t>
    <phoneticPr fontId="6"/>
  </si>
  <si>
    <t xml:space="preserve">Chicago 2 including Oak Park &amp; Route 66 start; Train 1;  </t>
    <phoneticPr fontId="4"/>
  </si>
  <si>
    <t>New York 2; Train 1; Chicago 1; Train through Illinois, Iowa &amp; west, San Francisco 2</t>
    <phoneticPr fontId="4"/>
  </si>
  <si>
    <t xml:space="preserve">San Francisco 1, Bishop 1, Las Vegas 1, Bryce Canyon 1, Provo 1, </t>
    <phoneticPr fontId="4"/>
  </si>
  <si>
    <t>Chicago 2 with Oak Park day trip, Tanglewood 2, Stockbridge stop, Boston  2</t>
    <phoneticPr fontId="4"/>
  </si>
  <si>
    <t>Seniors</t>
    <phoneticPr fontId="4"/>
  </si>
  <si>
    <t>New Orleans 1; Memphis 1; Atlanta stop; Amtrak to DC 1, NY 1</t>
    <phoneticPr fontId="4"/>
  </si>
  <si>
    <t>Chicago Marathon Tour 5-6 days</t>
    <phoneticPr fontId="4"/>
  </si>
  <si>
    <t>Chicago  3 or 4</t>
    <phoneticPr fontId="4"/>
  </si>
  <si>
    <t>Amateur Marathoners</t>
    <phoneticPr fontId="4"/>
  </si>
  <si>
    <t>East Coast and South Highlights 9 days</t>
    <phoneticPr fontId="4"/>
  </si>
  <si>
    <t>Escorted Motorcoach</t>
    <phoneticPr fontId="6"/>
  </si>
  <si>
    <t>15-25</t>
    <phoneticPr fontId="6"/>
  </si>
  <si>
    <t>Norfolk Stop; Wilmington 1; Myrtle Beach Stop; Charleston 2;</t>
    <phoneticPr fontId="6"/>
  </si>
  <si>
    <t>Nashville 1; DC 1; New York 2</t>
    <phoneticPr fontId="4"/>
  </si>
  <si>
    <t>Across America Motorcoach Tour: 16 days</t>
    <phoneticPr fontId="4"/>
  </si>
  <si>
    <t>Mississippi to Memphis 1; Nashville 1; Atlanta then train to DC 1;</t>
    <phoneticPr fontId="4"/>
  </si>
  <si>
    <t>Chcago &amp; New York 7-9 days</t>
    <phoneticPr fontId="4"/>
  </si>
  <si>
    <t>Seniors</t>
    <phoneticPr fontId="4"/>
  </si>
  <si>
    <t>Escorted Group</t>
    <phoneticPr fontId="4"/>
  </si>
  <si>
    <t>15-25</t>
    <phoneticPr fontId="4"/>
  </si>
  <si>
    <t>Total Mississippi River Country USA Japanese Tour Packages April-September 2006</t>
    <phoneticPr fontId="6"/>
  </si>
  <si>
    <t xml:space="preserve">Los Angeles 1; Las Vegas 1; Grand Canyon 1; Gallup 1; </t>
    <phoneticPr fontId="4"/>
  </si>
  <si>
    <t>Unescorted Package</t>
    <phoneticPr fontId="4"/>
  </si>
  <si>
    <t>Nashville 2; Memphis 2; Chicago 1</t>
    <phoneticPr fontId="4"/>
  </si>
  <si>
    <t>Daily</t>
    <phoneticPr fontId="4"/>
  </si>
  <si>
    <t>All</t>
    <phoneticPr fontId="4"/>
  </si>
  <si>
    <t>Seniors</t>
    <phoneticPr fontId="4"/>
  </si>
  <si>
    <t>Savannah Stop; Atlanta 2; Train; New Orleans 3</t>
    <phoneticPr fontId="6"/>
  </si>
  <si>
    <t>Chicago 5-6 Days</t>
    <phoneticPr fontId="4"/>
  </si>
  <si>
    <t>Daily</t>
    <phoneticPr fontId="4"/>
  </si>
  <si>
    <t>All</t>
    <phoneticPr fontId="4"/>
  </si>
  <si>
    <t>Unescorted Package</t>
    <phoneticPr fontId="4"/>
  </si>
  <si>
    <t>1 or more</t>
    <phoneticPr fontId="4"/>
  </si>
  <si>
    <t>Escorted Group</t>
    <phoneticPr fontId="4"/>
  </si>
  <si>
    <t>10 or more</t>
    <phoneticPr fontId="4"/>
  </si>
  <si>
    <t>Total Mississippi River Country USA Japanese Tour Packages October 2011-March 2012</t>
    <phoneticPr fontId="6"/>
  </si>
  <si>
    <t>Chicago 2, Rte. #66, Springfield 1, Hannibal 2, Great River Road, Cape Girardeau 1</t>
    <phoneticPr fontId="21"/>
  </si>
  <si>
    <t xml:space="preserve">Miami 2; Key West 1; Atlanta 2 </t>
  </si>
  <si>
    <t>Minneapolis stop; Memphis 2; Tupelo stop; Jackson 1; Natchez stop;</t>
    <phoneticPr fontId="4"/>
  </si>
  <si>
    <t>Memphis 4, Tupelo Day trip, Las Vegas 2 with Viva Elvis show</t>
    <phoneticPr fontId="4"/>
  </si>
  <si>
    <t>Nikko Travel</t>
    <phoneticPr fontId="4"/>
  </si>
  <si>
    <t>Chicago 1; Boston 1; New York 2; Philadelphia Stop; Washington DC 2</t>
    <phoneticPr fontId="21"/>
  </si>
  <si>
    <t>Williamsburg 1, DC 1, Philadelphia 1, New York 2, Boston 1</t>
    <phoneticPr fontId="21"/>
  </si>
  <si>
    <t>Chicago 1; Boston 1; New York 2; Philadelphia 0; Washington DC 2</t>
    <phoneticPr fontId="4"/>
  </si>
  <si>
    <t>Escorted Group</t>
    <phoneticPr fontId="4"/>
  </si>
  <si>
    <t>10 or more</t>
    <phoneticPr fontId="4"/>
  </si>
  <si>
    <t>Cruising the Great Lakes on the Columbus 14 days</t>
    <phoneticPr fontId="4"/>
  </si>
  <si>
    <t>10-25</t>
    <phoneticPr fontId="4"/>
  </si>
  <si>
    <t>Las Vegas 1; Grand Canyon 1; Cortez 1; Santa Fe 1; Amarillo 1</t>
    <phoneticPr fontId="4"/>
  </si>
  <si>
    <t>Dallas 1; Lake Charles 1; New Orleans 1; Memphis 1;</t>
    <phoneticPr fontId="4"/>
  </si>
  <si>
    <t>New in 2011 Packages shown in Blue</t>
    <phoneticPr fontId="4"/>
  </si>
  <si>
    <t xml:space="preserve">New Orleans Famous Hotel and Southern Cultural and Musical Nostalgia Tour </t>
    <phoneticPr fontId="4"/>
  </si>
  <si>
    <t>Type</t>
    <phoneticPr fontId="4"/>
  </si>
  <si>
    <t>Grand Round, Mall of America &amp; Minneapolis/St. Paul 2</t>
    <phoneticPr fontId="37"/>
  </si>
  <si>
    <t>GRR to Brainerd and Headwaters 2, Pipestone 1</t>
    <phoneticPr fontId="21"/>
  </si>
  <si>
    <t>Walnut Grove/Plum Creek/New Ulm to Mankato 1, Wabasha/Pepin/Stockholm to Red Wing 1</t>
    <phoneticPr fontId="37"/>
  </si>
  <si>
    <t>Unescorted Package</t>
    <phoneticPr fontId="4"/>
  </si>
  <si>
    <t>Unescorted Package</t>
    <phoneticPr fontId="4"/>
  </si>
  <si>
    <t>2 or more</t>
    <phoneticPr fontId="4"/>
  </si>
  <si>
    <t>Seniors</t>
  </si>
  <si>
    <t>Escorted</t>
  </si>
  <si>
    <t xml:space="preserve">San Antonio 1; Houston Stop; Lake Charles 1; Plantation Stop; </t>
  </si>
  <si>
    <t xml:space="preserve">New Orleans 1; Memphis 1; Nashville 1; Atlanta 1; </t>
  </si>
  <si>
    <t>American Musical Roots 8 Days</t>
    <phoneticPr fontId="4"/>
  </si>
  <si>
    <t>12-25</t>
    <phoneticPr fontId="4"/>
  </si>
  <si>
    <t>1st Customer Appreciation Festival in Chicago 6 days</t>
    <phoneticPr fontId="4"/>
  </si>
  <si>
    <t>New Orleans 5-7 days</t>
  </si>
  <si>
    <t>New Orleans 5-7 days</t>
    <phoneticPr fontId="4"/>
  </si>
  <si>
    <t>Daily</t>
    <phoneticPr fontId="4"/>
  </si>
  <si>
    <t>All</t>
    <phoneticPr fontId="4"/>
  </si>
  <si>
    <t>Unescorted Package</t>
    <phoneticPr fontId="4"/>
  </si>
  <si>
    <t>2 or more</t>
    <phoneticPr fontId="4"/>
  </si>
  <si>
    <t>Club Tourism</t>
    <phoneticPr fontId="4"/>
  </si>
  <si>
    <t>5 American Art Museums 8 days</t>
    <phoneticPr fontId="4"/>
  </si>
  <si>
    <t>Business Class Motorcoach Las Vegas-New York 16 days</t>
    <phoneticPr fontId="4"/>
  </si>
  <si>
    <t>6 or more</t>
    <phoneticPr fontId="4"/>
  </si>
  <si>
    <t>Chicago 3-5</t>
    <phoneticPr fontId="4"/>
  </si>
  <si>
    <t>Memphis 2, Tupelo Stop, Natchez Trace Parkway, Jackson 1, New Orleans 2</t>
    <phoneticPr fontId="21"/>
  </si>
  <si>
    <t>New York 2, DC 2, New Orleans 3 with Plantation tour, Sedona Stop, Grand Canyon 2</t>
    <phoneticPr fontId="4"/>
  </si>
  <si>
    <t>Rte 66 Drive, Las Vegas 2</t>
    <phoneticPr fontId="4"/>
  </si>
  <si>
    <t>25</t>
    <phoneticPr fontId="4"/>
  </si>
  <si>
    <t>New York to California by Train 10 days</t>
    <phoneticPr fontId="4"/>
  </si>
  <si>
    <t>New Orleans 4-5, New York 2-3</t>
    <phoneticPr fontId="21"/>
  </si>
  <si>
    <t>Chicago 3</t>
    <phoneticPr fontId="4"/>
  </si>
  <si>
    <r>
      <t>C</t>
    </r>
    <r>
      <rPr>
        <sz val="12"/>
        <rFont val="Helvetica"/>
      </rPr>
      <t>hicago 2, New York 2</t>
    </r>
    <phoneticPr fontId="4"/>
  </si>
  <si>
    <r>
      <t>"</t>
    </r>
    <r>
      <rPr>
        <i/>
        <sz val="12"/>
        <color indexed="12"/>
        <rFont val="Helvetica"/>
        <family val="2"/>
      </rPr>
      <t>G</t>
    </r>
    <r>
      <rPr>
        <i/>
        <sz val="12"/>
        <color indexed="12"/>
        <rFont val="Helvetica"/>
        <family val="2"/>
      </rPr>
      <t>one with the Wind" American South 10 Days</t>
    </r>
    <phoneticPr fontId="21"/>
  </si>
  <si>
    <r>
      <t>S</t>
    </r>
    <r>
      <rPr>
        <sz val="12"/>
        <color indexed="12"/>
        <rFont val="Helvetica"/>
        <family val="2"/>
      </rPr>
      <t>eniors</t>
    </r>
    <phoneticPr fontId="21"/>
  </si>
  <si>
    <t>15 or more</t>
    <phoneticPr fontId="4"/>
  </si>
  <si>
    <t>Atlanta 2, Nashville 1, Memphis 1, New Orleans 3</t>
    <phoneticPr fontId="21"/>
  </si>
  <si>
    <t>15-25</t>
    <phoneticPr fontId="4"/>
  </si>
  <si>
    <t>Escorted group</t>
    <phoneticPr fontId="4"/>
  </si>
  <si>
    <t>Motorcoach Northern Route San Francisco-New York 16 days</t>
    <phoneticPr fontId="4"/>
  </si>
  <si>
    <t>Chicago Day, Amtrak 1, Niagara 1, New York 2</t>
    <phoneticPr fontId="4"/>
  </si>
  <si>
    <t>America East Coast 5 Cities 8 Days</t>
    <phoneticPr fontId="4"/>
  </si>
  <si>
    <t>Across America by Train 10 Days</t>
    <phoneticPr fontId="4"/>
  </si>
  <si>
    <t>America East to South Highlight 9 Days</t>
    <phoneticPr fontId="21"/>
  </si>
  <si>
    <t>Grand Canyon 2, Monument Valley 1, Durango 1, Santa Fe 1, Carlsbad 1, Sonora 1,</t>
    <phoneticPr fontId="4"/>
  </si>
  <si>
    <t>Dallas 1, San Antonio 1, Lake Charles 1, New Orleans 1</t>
    <phoneticPr fontId="4"/>
  </si>
  <si>
    <t>Nihombashi Travellers' Club</t>
    <phoneticPr fontId="4"/>
  </si>
  <si>
    <t>American South 4 States 12 Days</t>
    <phoneticPr fontId="4"/>
  </si>
  <si>
    <t>10~18</t>
    <phoneticPr fontId="4"/>
  </si>
  <si>
    <t>DC 1; Baltimore/Phil stop to New York 1</t>
    <phoneticPr fontId="4"/>
  </si>
  <si>
    <t>Total Mississippi River Country USA Japanese Tour Packages October 2012-March 2013</t>
    <phoneticPr fontId="6"/>
  </si>
  <si>
    <t>2 or more</t>
    <phoneticPr fontId="4"/>
  </si>
  <si>
    <t xml:space="preserve">Chicago 5-7 days </t>
    <phoneticPr fontId="4"/>
  </si>
  <si>
    <t>Chicago &amp; New York 7-9 days</t>
    <phoneticPr fontId="4"/>
  </si>
  <si>
    <t>American Historical Tour 14 days</t>
    <phoneticPr fontId="6"/>
  </si>
  <si>
    <t xml:space="preserve">Atlanta 2, Chattanooga Stop, Lynchburg Stop, Nashville 1, </t>
    <phoneticPr fontId="4"/>
  </si>
  <si>
    <t>Memphis 1, New Orleans 2</t>
  </si>
  <si>
    <t>10 or more</t>
    <phoneticPr fontId="4"/>
  </si>
  <si>
    <t>Across America by Train 10 days</t>
    <phoneticPr fontId="4"/>
  </si>
  <si>
    <t>Boston 1, New York 2, Philadelphia 1, Washington DC 2, Williamsburg 1</t>
    <phoneticPr fontId="4"/>
  </si>
  <si>
    <t>Memphis 4, Tupelo Day trip</t>
    <phoneticPr fontId="4"/>
  </si>
  <si>
    <t>4 or more</t>
    <phoneticPr fontId="4"/>
  </si>
  <si>
    <t>All ages</t>
    <phoneticPr fontId="4"/>
  </si>
  <si>
    <t>King of Rock Elvis Memphis and Las Vegas 8 Days</t>
    <phoneticPr fontId="4"/>
  </si>
  <si>
    <t>No. of Participants</t>
    <phoneticPr fontId="4"/>
  </si>
  <si>
    <t>Across America by Motorcoach and Train 15 days</t>
    <phoneticPr fontId="21"/>
  </si>
  <si>
    <t>Seniors</t>
    <phoneticPr fontId="21"/>
  </si>
  <si>
    <t>Escorted</t>
    <phoneticPr fontId="21"/>
  </si>
  <si>
    <t>13 or more</t>
    <phoneticPr fontId="21"/>
  </si>
  <si>
    <t>Las Vegas 1, Grand Canyon 1, Cortes 1, Santa Fe 1, Fort Stockton 1</t>
    <phoneticPr fontId="21"/>
  </si>
  <si>
    <t>Chain of Rocks Bridge, IL stop, Chicago 2</t>
  </si>
  <si>
    <t xml:space="preserve">Amarillo 1, Oklahoma City 1, Springfield, MO 1, St. Louis 2 with Hannibal day trip </t>
    <phoneticPr fontId="21"/>
  </si>
  <si>
    <t>10 or more</t>
  </si>
  <si>
    <t>Atlanta 2, Nashville 1, Memphis 1, New Orleans 2</t>
    <phoneticPr fontId="21"/>
  </si>
  <si>
    <t>Las Vegas 1, Grand Canyon 1, Cortes 1, Santa Fe 1, Pecos 1</t>
    <phoneticPr fontId="21"/>
  </si>
  <si>
    <t>San Antonio 1, Lake Charles 1, New Orleans 1, Memphis 1</t>
    <phoneticPr fontId="21"/>
  </si>
  <si>
    <t>Atlanta 1, DC 1, New York 1</t>
    <phoneticPr fontId="21"/>
  </si>
  <si>
    <t>US Southern Roots Journey 8 Days</t>
    <phoneticPr fontId="21"/>
  </si>
  <si>
    <t>Nashville 1, Atlanta 2, New Orleans 2</t>
    <phoneticPr fontId="21"/>
  </si>
  <si>
    <t>Chattanooga Stop, Nashville 1, Memphis 1, Tupelo Stop, Jackson 1</t>
    <phoneticPr fontId="21"/>
  </si>
  <si>
    <t>Natchez Trace Parkway and Natchez Stop, New Orleans 2</t>
    <phoneticPr fontId="21"/>
  </si>
  <si>
    <r>
      <t>G</t>
    </r>
    <r>
      <rPr>
        <b/>
        <sz val="12"/>
        <rFont val="Helvetica"/>
      </rPr>
      <t>lobal Youth Bureau</t>
    </r>
    <phoneticPr fontId="4"/>
  </si>
  <si>
    <t>New Orleans 3, Atlanta 2</t>
    <phoneticPr fontId="21"/>
  </si>
  <si>
    <t>8~20</t>
    <phoneticPr fontId="4"/>
  </si>
  <si>
    <t xml:space="preserve">Summary of Major Tour Packages </t>
    <phoneticPr fontId="6"/>
  </si>
  <si>
    <t>Jackson 1,  Cody 1, Rapid City 1, Estes Park 1, Amtrak 1, Chicago Stop, Jackson, MI 1</t>
    <phoneticPr fontId="4"/>
  </si>
  <si>
    <t>Chicago &amp; New York X'mas Tour with Half-Day Sightseeing Tour of Chicago 6-8 days</t>
    <phoneticPr fontId="4"/>
  </si>
  <si>
    <t>Chicago 2</t>
    <phoneticPr fontId="4"/>
  </si>
  <si>
    <t>Wonder Click (Round Trip)</t>
    <phoneticPr fontId="6"/>
  </si>
  <si>
    <t>Chicago 5 days with 1 Chicago Bears Game</t>
    <phoneticPr fontId="4"/>
  </si>
  <si>
    <t>Chicago 3</t>
    <phoneticPr fontId="21"/>
  </si>
  <si>
    <t>Minneapolis 5 days with 1 Minnesota Vikings Game</t>
    <phoneticPr fontId="4"/>
  </si>
  <si>
    <t>Minneapolis 3</t>
    <phoneticPr fontId="21"/>
  </si>
  <si>
    <t>Total Mississippi River Country USA Japanese Tour Packages April-September 2008</t>
    <phoneticPr fontId="6"/>
  </si>
  <si>
    <t>New in 2008 Packages shown in Blue</t>
    <phoneticPr fontId="4"/>
  </si>
  <si>
    <t>World Air-Sea Service</t>
    <phoneticPr fontId="6"/>
  </si>
  <si>
    <t>Kintetsu "Holiday"</t>
    <phoneticPr fontId="4"/>
  </si>
  <si>
    <t>American Musical Roots: New Orleans &amp; New York 6 Days</t>
    <phoneticPr fontId="4"/>
  </si>
  <si>
    <t>All</t>
    <phoneticPr fontId="4"/>
  </si>
  <si>
    <t>4 or more</t>
    <phoneticPr fontId="4"/>
  </si>
  <si>
    <t>New  Orleans 2; New York 2</t>
    <phoneticPr fontId="4"/>
  </si>
  <si>
    <t>Kinki Nippon Tourist "Holiday"</t>
    <phoneticPr fontId="4"/>
  </si>
  <si>
    <t>Chicago 5-7 Days</t>
    <phoneticPr fontId="4"/>
  </si>
  <si>
    <t>World Air-Sea Service</t>
    <phoneticPr fontId="6"/>
  </si>
  <si>
    <t>Escorted</t>
    <phoneticPr fontId="4"/>
  </si>
  <si>
    <t>New Orleans 1; Memphis 1; Nashville 1; Washington DC 1; New York 2</t>
    <phoneticPr fontId="4"/>
  </si>
  <si>
    <t>Atlanta 3, Chattanooga 1, Nashville 1, Memphis 2, Vicksburg 1, New Orleans 2</t>
    <phoneticPr fontId="21"/>
  </si>
  <si>
    <t>Total Mississippi River Country USA Japanese Tour Packages October 2010-March 2011</t>
    <phoneticPr fontId="6"/>
  </si>
  <si>
    <t>Motorcoach Southern Route LA-New York 14 days</t>
    <phoneticPr fontId="4"/>
  </si>
  <si>
    <t>New Orleans with Half-Day Tour of French Quarter 6-7 Days</t>
    <phoneticPr fontId="4"/>
  </si>
  <si>
    <t>Daily</t>
    <phoneticPr fontId="4"/>
  </si>
  <si>
    <t>All</t>
    <phoneticPr fontId="4"/>
  </si>
  <si>
    <t>Unescorted Package</t>
    <phoneticPr fontId="4"/>
  </si>
  <si>
    <t>1 or more</t>
    <phoneticPr fontId="4"/>
  </si>
  <si>
    <t>New Orleans 4-5</t>
    <phoneticPr fontId="21"/>
  </si>
  <si>
    <t>New Orleans &amp; New York with Half-Day Tour of French Quarter 8-9 Days</t>
    <phoneticPr fontId="4"/>
  </si>
  <si>
    <t>American South Music Cities 7 Days</t>
    <phoneticPr fontId="4"/>
  </si>
  <si>
    <t>Nashville 1, Memphis 2, Train to New Orleans 2</t>
    <phoneticPr fontId="21"/>
  </si>
  <si>
    <t>World Air-Sea Service</t>
    <phoneticPr fontId="6"/>
  </si>
  <si>
    <t>American South: San Antonio and New Orleans</t>
    <phoneticPr fontId="4"/>
  </si>
  <si>
    <t>San Antonio 3; New Orleans 4 (with Oak Alley and Swamp Tour)</t>
    <phoneticPr fontId="4"/>
  </si>
  <si>
    <t>Summer at Tanglewood, Chicago and Boston 9 days</t>
    <phoneticPr fontId="4"/>
  </si>
  <si>
    <t>10-18</t>
    <phoneticPr fontId="4"/>
  </si>
  <si>
    <t>"Little House on the Prairie" Tour of Minnesota and Wisconsin 9 Days</t>
    <phoneticPr fontId="4"/>
  </si>
  <si>
    <t>Chicago 1; Boston 1; New York 2; Washington DC 2</t>
    <phoneticPr fontId="21"/>
  </si>
  <si>
    <t>American South Historical Tour 13 Days</t>
    <phoneticPr fontId="21"/>
  </si>
  <si>
    <t>Washington D.C. 2, Williamsburg 1, Wilmington 1, Charleston 2</t>
    <phoneticPr fontId="21"/>
  </si>
  <si>
    <t>Atlanta 2, New Orleans 2, San Francisco 1</t>
    <phoneticPr fontId="4"/>
  </si>
  <si>
    <t>New Orleans &amp; Key West 10 Days</t>
    <phoneticPr fontId="21"/>
  </si>
  <si>
    <t>New Orleans 3, Miami 1, Marathon 1, Key West 2, Miami 1</t>
    <phoneticPr fontId="21"/>
  </si>
  <si>
    <t>Gone with the Wind American South 9 Days</t>
    <phoneticPr fontId="21"/>
  </si>
  <si>
    <t>10 or more</t>
    <phoneticPr fontId="37"/>
  </si>
  <si>
    <t>American South 7 Days</t>
    <phoneticPr fontId="4"/>
  </si>
  <si>
    <t>15 or more</t>
    <phoneticPr fontId="37"/>
  </si>
  <si>
    <t>American South Highlights &amp; Musical Roots 8 days</t>
    <phoneticPr fontId="4"/>
  </si>
  <si>
    <t>Travel Sekai</t>
    <phoneticPr fontId="4"/>
  </si>
  <si>
    <t>New Orleans Mardi Gras and Southern History, Culture and Music 9 Days</t>
    <phoneticPr fontId="4"/>
  </si>
  <si>
    <t>Escorted Group</t>
    <phoneticPr fontId="4"/>
  </si>
  <si>
    <t>15-25</t>
    <phoneticPr fontId="4"/>
  </si>
  <si>
    <t>New York 2, Amtrak 1. Chicago 1, Amtrak 1, Denver 1, Amtrak 1, San Francisco 2</t>
    <phoneticPr fontId="4"/>
  </si>
  <si>
    <t>American North &amp; South Historical Tour 16 days</t>
    <phoneticPr fontId="4"/>
  </si>
  <si>
    <t>Seniors</t>
    <phoneticPr fontId="4"/>
  </si>
  <si>
    <t>Escorted Group</t>
    <phoneticPr fontId="4"/>
  </si>
  <si>
    <t>15-25</t>
    <phoneticPr fontId="4"/>
  </si>
  <si>
    <t>American South Cultural, Historical &amp; Musical Roots 9 Days</t>
    <phoneticPr fontId="4"/>
  </si>
  <si>
    <t>Chicago 3</t>
    <phoneticPr fontId="4"/>
  </si>
  <si>
    <t>Chicago &amp; New York 6 days</t>
    <phoneticPr fontId="4"/>
  </si>
  <si>
    <t>Chicago 2, New York 2</t>
    <phoneticPr fontId="4"/>
  </si>
  <si>
    <t>Kinki Nippon Tourist "Holiday"</t>
    <phoneticPr fontId="4"/>
  </si>
  <si>
    <t>Chicago with Half-Day Sightseeing Tour of Chicago 5-6 days</t>
    <phoneticPr fontId="4"/>
  </si>
  <si>
    <t>Chicago 3-4</t>
    <phoneticPr fontId="4"/>
  </si>
  <si>
    <t>San Antonio 1, Lake Charles 1, New Orleans 1, Memphis 1,</t>
    <phoneticPr fontId="21"/>
  </si>
  <si>
    <t>Amtrak 1, DC 1, New York 1</t>
    <phoneticPr fontId="21"/>
  </si>
  <si>
    <t>US East Coast 8 Days</t>
    <phoneticPr fontId="21"/>
  </si>
  <si>
    <t>Chicago stop with sightseeing, Boston 2, New York 2, Philadelphia Stop, DC 2</t>
    <phoneticPr fontId="21"/>
  </si>
  <si>
    <t>Across America by Motorcoach 14 days</t>
    <phoneticPr fontId="21"/>
  </si>
  <si>
    <t>Chicago 1, Boston 1, New York 2, Washington D.C. 2</t>
    <phoneticPr fontId="21"/>
  </si>
  <si>
    <t>Business Class East Coast 5 Cities 11 days</t>
    <phoneticPr fontId="4"/>
  </si>
  <si>
    <t>Chicago 1, Boston 2, New York 3, Washington D.C. 3</t>
    <phoneticPr fontId="21"/>
  </si>
  <si>
    <t>Atlanta 1, Birmingham 1, Memphis 1, New Orleans 3</t>
    <phoneticPr fontId="21"/>
  </si>
  <si>
    <t xml:space="preserve">Memphis 1, Nashville 1, Chattanooga Stop, Atlanta 1, Charleston 1, Greensboro 1, </t>
    <phoneticPr fontId="21"/>
  </si>
  <si>
    <t>Atlanta 2, Nashville 1, Memphis 1, New Orleans 3</t>
    <phoneticPr fontId="21"/>
  </si>
  <si>
    <t>Eurasia Travel</t>
    <phoneticPr fontId="4"/>
  </si>
  <si>
    <t>Transcontinental Motorcoach Tour from East to South 16 days</t>
    <phoneticPr fontId="4"/>
  </si>
  <si>
    <t>Seniors</t>
    <phoneticPr fontId="4"/>
  </si>
  <si>
    <t>Escorted Group</t>
    <phoneticPr fontId="4"/>
  </si>
  <si>
    <t>15~25</t>
    <phoneticPr fontId="4"/>
  </si>
  <si>
    <t>Boston 1, New York 2, Washington D.C. 2, Williamsburg 1, Charleston 1, Atlanta 2,</t>
    <phoneticPr fontId="4"/>
  </si>
  <si>
    <t>Nashville 1, Memphis 1, Jackson 1, New Orleans 2</t>
    <phoneticPr fontId="37"/>
  </si>
  <si>
    <t>Seniors</t>
    <phoneticPr fontId="21"/>
  </si>
  <si>
    <t>H.I.S.</t>
    <phoneticPr fontId="4"/>
  </si>
  <si>
    <t>Chicago 5 days</t>
    <phoneticPr fontId="4"/>
  </si>
  <si>
    <t>Daily</t>
    <phoneticPr fontId="4"/>
  </si>
  <si>
    <t>All</t>
    <phoneticPr fontId="4"/>
  </si>
  <si>
    <t>Unescorted Package</t>
    <phoneticPr fontId="4"/>
  </si>
  <si>
    <t>1 or more</t>
    <phoneticPr fontId="4"/>
  </si>
  <si>
    <t>Yomiuri Travel</t>
  </si>
  <si>
    <t>American South Cultural, Historical &amp; Musical Roots 8 Days</t>
    <phoneticPr fontId="4"/>
  </si>
  <si>
    <t>East Coast Museums 7 Days</t>
    <phoneticPr fontId="21"/>
  </si>
  <si>
    <t>Escorted Group</t>
    <phoneticPr fontId="21"/>
  </si>
  <si>
    <t>10 or more</t>
    <phoneticPr fontId="21"/>
  </si>
  <si>
    <t>Chicago 1, Boston 2, New York 1, Washington D.C. 1</t>
    <phoneticPr fontId="21"/>
  </si>
  <si>
    <t>Hotel/Air Chicago</t>
    <phoneticPr fontId="37"/>
  </si>
  <si>
    <t>All</t>
    <phoneticPr fontId="37"/>
  </si>
  <si>
    <t>Package Tour</t>
    <phoneticPr fontId="37"/>
  </si>
  <si>
    <t>1 or more</t>
    <phoneticPr fontId="37"/>
  </si>
  <si>
    <t>Free Stay Chicago with Sightseeing</t>
    <phoneticPr fontId="37"/>
  </si>
  <si>
    <t>Chicago 3</t>
    <phoneticPr fontId="37"/>
  </si>
  <si>
    <t>Chicago 5-30</t>
    <phoneticPr fontId="37"/>
  </si>
  <si>
    <t>Daily</t>
    <phoneticPr fontId="37"/>
  </si>
  <si>
    <t>Daily</t>
    <phoneticPr fontId="37"/>
  </si>
  <si>
    <t>No. of Departures</t>
    <phoneticPr fontId="4"/>
  </si>
  <si>
    <t>Market</t>
    <phoneticPr fontId="4"/>
  </si>
  <si>
    <t>Chicago &amp; New York with Half-Day Sightseeing Tour of Chicago 7-8 days</t>
    <phoneticPr fontId="4"/>
  </si>
  <si>
    <t>Unescorted Package</t>
    <phoneticPr fontId="37"/>
  </si>
  <si>
    <t>World Air-Sea Service</t>
    <phoneticPr fontId="6"/>
  </si>
  <si>
    <t>Escorted Group</t>
    <phoneticPr fontId="21"/>
  </si>
  <si>
    <t>12~25</t>
    <phoneticPr fontId="21"/>
  </si>
  <si>
    <t>East Coast 5 Cities 8 days</t>
    <phoneticPr fontId="4"/>
  </si>
  <si>
    <t>New Orleans 1; Memphis 1; Amtrak to DC 1, Dc 1, NY 1</t>
    <phoneticPr fontId="4"/>
  </si>
  <si>
    <t>Atlanta 2, Ruby Falls/Chattanooga/Jack Daniels Stops, Nashville 2, Memphis 1</t>
    <phoneticPr fontId="4"/>
  </si>
  <si>
    <t>New Orleans 2 including Fat Tuesday</t>
    <phoneticPr fontId="4"/>
  </si>
  <si>
    <t>Seniors</t>
    <phoneticPr fontId="4"/>
  </si>
  <si>
    <t>Seniors</t>
    <phoneticPr fontId="4"/>
  </si>
  <si>
    <t>Escorted Group</t>
    <phoneticPr fontId="4"/>
  </si>
  <si>
    <t>American South 4 Cities 9 Days incl. Transcontinental Train Trip</t>
    <phoneticPr fontId="4"/>
  </si>
  <si>
    <t>Across America by Train 15 days</t>
    <phoneticPr fontId="4"/>
  </si>
  <si>
    <t>Washington D.C. 2, New York 2, Boston 2, Amtrak 1</t>
    <phoneticPr fontId="4"/>
  </si>
  <si>
    <t>Chicago 1, Amtrak 1, Denver 1, Amtrak 1, San Francisco 2</t>
    <phoneticPr fontId="4"/>
  </si>
  <si>
    <t xml:space="preserve">San Antonio 1; Houston stop; Lake Charles 1; Plantation stop; </t>
    <phoneticPr fontId="4"/>
  </si>
  <si>
    <t>Seniors</t>
    <phoneticPr fontId="4"/>
  </si>
  <si>
    <t>Escorted Group</t>
    <phoneticPr fontId="37"/>
  </si>
  <si>
    <t>Total Mississippi River Country USA Japanese Tour Packages October 2013-March 2014</t>
    <phoneticPr fontId="6"/>
  </si>
  <si>
    <t>5 Cities with Museums, US East Coast 8 days</t>
    <phoneticPr fontId="4"/>
  </si>
  <si>
    <t>Chicago 1, Washington DC 1, New York 2, Boston 2</t>
    <phoneticPr fontId="4"/>
  </si>
  <si>
    <t>Good Old American South 8 days</t>
    <phoneticPr fontId="4"/>
  </si>
  <si>
    <t>Atlanta 1, Nashville 1, Memphis 2, New Orleans 2</t>
    <phoneticPr fontId="4"/>
  </si>
  <si>
    <r>
      <t>A</t>
    </r>
    <r>
      <rPr>
        <sz val="12"/>
        <color indexed="12"/>
        <rFont val="Helvetica"/>
        <family val="2"/>
      </rPr>
      <t>ll</t>
    </r>
    <phoneticPr fontId="4"/>
  </si>
  <si>
    <r>
      <t>1</t>
    </r>
    <r>
      <rPr>
        <sz val="12"/>
        <color indexed="12"/>
        <rFont val="Helvetica"/>
        <family val="2"/>
      </rPr>
      <t>0 or more</t>
    </r>
    <phoneticPr fontId="4"/>
  </si>
  <si>
    <t>Transcontinental Tour of 10 Cities 14 days</t>
    <phoneticPr fontId="4"/>
  </si>
  <si>
    <t>New York 2, Washington DC 2, Amtrak 1, Atlanta 1, Nashville 1</t>
    <phoneticPr fontId="4"/>
  </si>
  <si>
    <t>Memphis 1, Jackson 1, New Orleans 2</t>
    <phoneticPr fontId="4"/>
  </si>
  <si>
    <r>
      <t>1</t>
    </r>
    <r>
      <rPr>
        <sz val="12"/>
        <color indexed="12"/>
        <rFont val="Helvetica"/>
        <family val="2"/>
      </rPr>
      <t>5 or more</t>
    </r>
    <phoneticPr fontId="4"/>
  </si>
  <si>
    <t>ANA Sales "Wonder Earth"</t>
    <phoneticPr fontId="4"/>
  </si>
  <si>
    <t>St Patrick's Day &amp; Museums 9 days</t>
    <phoneticPr fontId="4"/>
  </si>
  <si>
    <t>Chicago 2, Boston, Washington DC 2, New York 2</t>
    <phoneticPr fontId="4"/>
  </si>
  <si>
    <t>10 ~ 18</t>
    <phoneticPr fontId="4"/>
  </si>
  <si>
    <t>Holidays in Chicago 5 - 7 days</t>
    <phoneticPr fontId="4"/>
  </si>
  <si>
    <r>
      <t>T</t>
    </r>
    <r>
      <rPr>
        <i/>
        <sz val="12"/>
        <color indexed="12"/>
        <rFont val="Helvetica"/>
        <family val="2"/>
      </rPr>
      <t>ranscontinental Trip with Amtrak 11 days</t>
    </r>
    <phoneticPr fontId="4"/>
  </si>
  <si>
    <r>
      <t>N</t>
    </r>
    <r>
      <rPr>
        <sz val="12"/>
        <color indexed="12"/>
        <rFont val="Helvetica"/>
        <family val="2"/>
      </rPr>
      <t>ewark 1, Chicago 1, Amtrak 1, Salt Lake City 1, West Yellow Stone 1</t>
    </r>
    <phoneticPr fontId="4"/>
  </si>
  <si>
    <t>Jackson 1, Salt Lake City 1, San Francisco 2</t>
    <phoneticPr fontId="4"/>
  </si>
  <si>
    <r>
      <t>E</t>
    </r>
    <r>
      <rPr>
        <sz val="12"/>
        <color indexed="12"/>
        <rFont val="Helvetica"/>
        <family val="2"/>
      </rPr>
      <t>scorted Package</t>
    </r>
    <phoneticPr fontId="4"/>
  </si>
  <si>
    <t>Transcontinental Trip of Music Sites in American South 11 days</t>
    <phoneticPr fontId="4"/>
  </si>
  <si>
    <t>San Antonio 2, New Orleans 2, Jackson, Memphis</t>
    <phoneticPr fontId="4"/>
  </si>
  <si>
    <t>Nashville 1, Atlanta 2</t>
    <phoneticPr fontId="4"/>
  </si>
  <si>
    <t>ANA Sales "The Bargain"</t>
    <phoneticPr fontId="4"/>
  </si>
  <si>
    <t>Contemporary Art &amp; Blues in Chicago 5 - 7 days</t>
    <phoneticPr fontId="4"/>
  </si>
  <si>
    <t>Chicago 5 - 7 days</t>
    <phoneticPr fontId="4"/>
  </si>
  <si>
    <t>New York 2, Washington DC 3, Boston, Chicago 2</t>
    <phoneticPr fontId="4"/>
  </si>
  <si>
    <t>Cherry Blossom Festival &amp; Museums 10 days</t>
    <phoneticPr fontId="4"/>
  </si>
  <si>
    <t>5 Cities with Niagara Falls 10 days</t>
    <phoneticPr fontId="4"/>
  </si>
  <si>
    <t>Chicago 1, Niagara 1, Washington DC 2, New York 2, Boston 2</t>
    <phoneticPr fontId="4"/>
  </si>
  <si>
    <t xml:space="preserve"> US 5 Cities Historical &amp; Cultural Roots 12 days</t>
    <phoneticPr fontId="4"/>
  </si>
  <si>
    <t>Chicago 2, Memphis 2, New Orleans 2, New York 2, Washington DC 2</t>
    <phoneticPr fontId="4"/>
  </si>
  <si>
    <t xml:space="preserve">Escorted Group </t>
    <phoneticPr fontId="4"/>
  </si>
  <si>
    <t>Atlanta 2, Nashville 1, Memphis 2, New Orleans 3</t>
    <phoneticPr fontId="4"/>
  </si>
  <si>
    <t>10 ~ 26</t>
    <phoneticPr fontId="4"/>
  </si>
  <si>
    <r>
      <t xml:space="preserve">Boston </t>
    </r>
    <r>
      <rPr>
        <sz val="12"/>
        <rFont val="Helvetica"/>
      </rPr>
      <t>2</t>
    </r>
    <r>
      <rPr>
        <sz val="12"/>
        <rFont val="Helvetica"/>
      </rPr>
      <t>, New York 2, Washington D.C. 2, Williamsburg 1, Atlanta 2,</t>
    </r>
    <phoneticPr fontId="4"/>
  </si>
  <si>
    <t>4 Cities in American South with Seven Miles Bridge 12 days</t>
    <phoneticPr fontId="4"/>
  </si>
  <si>
    <t>New Orleans 2, Memphis 2, Nashville 1, Atlanta 2</t>
    <phoneticPr fontId="4"/>
  </si>
  <si>
    <t>Homestead 1, Keywest 2</t>
    <phoneticPr fontId="4"/>
  </si>
  <si>
    <t>13~25</t>
    <phoneticPr fontId="4"/>
  </si>
  <si>
    <t>4 Cities Romantic Trip 7 days</t>
    <phoneticPr fontId="4"/>
  </si>
  <si>
    <t>Atranta 1, Nashville 1, Memphis 1, New Orleans 2</t>
    <phoneticPr fontId="4"/>
  </si>
  <si>
    <t>Hankyu Travel</t>
    <phoneticPr fontId="4"/>
  </si>
  <si>
    <t>6 or more</t>
    <phoneticPr fontId="4"/>
  </si>
  <si>
    <t>New Orleans 2, Memphis 1, New York 2</t>
    <phoneticPr fontId="4"/>
  </si>
  <si>
    <t>JTB World Vacations "Royal Road"</t>
    <phoneticPr fontId="4"/>
  </si>
  <si>
    <t>All</t>
    <phoneticPr fontId="4"/>
  </si>
  <si>
    <t>Unescorted Package</t>
    <phoneticPr fontId="4"/>
  </si>
  <si>
    <t>6 or more</t>
    <phoneticPr fontId="4"/>
  </si>
  <si>
    <t>New York 3, Chicago 1</t>
    <phoneticPr fontId="4"/>
  </si>
  <si>
    <t>New Orleans &amp; Key West 10 days</t>
    <phoneticPr fontId="4"/>
  </si>
  <si>
    <t>Escorted Group</t>
    <phoneticPr fontId="4"/>
  </si>
  <si>
    <t>12~25</t>
    <phoneticPr fontId="4"/>
  </si>
  <si>
    <t>New Orleans 3, Miami 1, Marathon 1, Key West 2, Miami 1</t>
    <phoneticPr fontId="4"/>
  </si>
  <si>
    <t>American South Music Travel 9 days</t>
    <phoneticPr fontId="4"/>
  </si>
  <si>
    <t>Nashville 2, Memphis 2, New Orleans 3</t>
    <phoneticPr fontId="4"/>
  </si>
  <si>
    <t>Enjoy Music New York &amp; Chicago 6 days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</si>
</sst>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1"/>
      <name val="ＭＳ Ｐゴシック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elvetica"/>
    </font>
    <font>
      <sz val="6"/>
      <name val="Osaka"/>
      <family val="3"/>
      <charset val="128"/>
    </font>
    <font>
      <sz val="12"/>
      <name val="Helvetica"/>
    </font>
    <font>
      <i/>
      <sz val="12"/>
      <name val="Helvetica"/>
      <family val="2"/>
    </font>
    <font>
      <i/>
      <sz val="12"/>
      <color indexed="12"/>
      <name val="Helvetica"/>
      <family val="2"/>
    </font>
    <font>
      <sz val="12"/>
      <color indexed="53"/>
      <name val="Helvetica"/>
      <family val="2"/>
    </font>
    <font>
      <sz val="11"/>
      <color indexed="53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Helvetica"/>
      <family val="2"/>
    </font>
    <font>
      <b/>
      <sz val="12"/>
      <color indexed="10"/>
      <name val="Helvetica"/>
      <family val="2"/>
    </font>
    <font>
      <b/>
      <sz val="12"/>
      <color indexed="12"/>
      <name val="Helvetica"/>
      <family val="2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Osaka"/>
      <charset val="128"/>
    </font>
    <font>
      <sz val="12"/>
      <color indexed="48"/>
      <name val="Helvetica"/>
      <family val="2"/>
    </font>
    <font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color indexed="12"/>
      <name val="Helvetica"/>
      <family val="2"/>
    </font>
    <font>
      <sz val="12"/>
      <color indexed="12"/>
      <name val="Helvetica"/>
      <family val="2"/>
    </font>
    <font>
      <sz val="12"/>
      <color indexed="12"/>
      <name val="Helvetica"/>
      <family val="2"/>
    </font>
    <font>
      <i/>
      <sz val="12"/>
      <color indexed="12"/>
      <name val="Helvetica"/>
      <family val="2"/>
    </font>
    <font>
      <b/>
      <sz val="12"/>
      <name val="Helvetica"/>
    </font>
    <font>
      <sz val="12"/>
      <name val="Helvetica"/>
    </font>
    <font>
      <b/>
      <sz val="12"/>
      <color indexed="12"/>
      <name val="Helvetica"/>
      <family val="2"/>
    </font>
    <font>
      <i/>
      <sz val="12"/>
      <color indexed="12"/>
      <name val="Helvetica"/>
      <family val="2"/>
    </font>
    <font>
      <sz val="12"/>
      <color indexed="12"/>
      <name val="Helvetica"/>
      <family val="2"/>
    </font>
    <font>
      <sz val="12"/>
      <color indexed="12"/>
      <name val="Helvetica"/>
      <family val="2"/>
    </font>
    <font>
      <i/>
      <sz val="12"/>
      <color indexed="12"/>
      <name val="Helvetica"/>
      <family val="2"/>
    </font>
    <font>
      <sz val="12"/>
      <name val="Helvetica"/>
    </font>
    <font>
      <i/>
      <sz val="12"/>
      <color indexed="12"/>
      <name val="Helvetica"/>
      <family val="2"/>
    </font>
    <font>
      <sz val="12"/>
      <color indexed="12"/>
      <name val="Helvetica"/>
      <family val="2"/>
    </font>
    <font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2"/>
      <color indexed="12"/>
      <name val="Helvetica"/>
      <family val="2"/>
    </font>
    <font>
      <sz val="12"/>
      <color indexed="12"/>
      <name val="Helvetica"/>
      <family val="2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12"/>
      <name val="Arial"/>
      <family val="2"/>
    </font>
    <font>
      <sz val="12"/>
      <color indexed="53"/>
      <name val="Arial"/>
      <family val="2"/>
    </font>
    <font>
      <i/>
      <sz val="12"/>
      <color indexed="12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i/>
      <sz val="12"/>
      <color indexed="12"/>
      <name val="Helvetica"/>
      <family val="2"/>
    </font>
    <font>
      <sz val="12"/>
      <name val="Helvetica"/>
    </font>
    <font>
      <sz val="12"/>
      <color indexed="12"/>
      <name val="Helvetica"/>
      <family val="2"/>
    </font>
    <font>
      <sz val="12"/>
      <color indexed="12"/>
      <name val="Helvetica"/>
      <family val="2"/>
    </font>
    <font>
      <sz val="12"/>
      <color indexed="12"/>
      <name val="Helvetica"/>
      <family val="2"/>
    </font>
    <font>
      <sz val="11"/>
      <color indexed="12"/>
      <name val="ＭＳ Ｐゴシック"/>
      <family val="3"/>
      <charset val="128"/>
    </font>
    <font>
      <i/>
      <sz val="12"/>
      <color indexed="12"/>
      <name val="Helvetica"/>
      <family val="2"/>
    </font>
    <font>
      <i/>
      <sz val="12"/>
      <color indexed="12"/>
      <name val="Helvetica"/>
      <family val="2"/>
    </font>
    <font>
      <sz val="12"/>
      <color indexed="12"/>
      <name val="Arial"/>
      <family val="2"/>
    </font>
    <font>
      <sz val="12"/>
      <color rgb="FF0000FF"/>
      <name val="Helvetica"/>
    </font>
    <font>
      <i/>
      <sz val="12"/>
      <color indexed="12"/>
      <name val="Helvetica"/>
    </font>
    <font>
      <i/>
      <sz val="12"/>
      <color rgb="FF0000FF"/>
      <name val="Helvetica"/>
    </font>
    <font>
      <b/>
      <sz val="12"/>
      <color theme="1"/>
      <name val="Helvetica"/>
    </font>
    <font>
      <sz val="12"/>
      <color rgb="FF0000FF"/>
      <name val="Helvetica"/>
      <family val="2"/>
    </font>
    <font>
      <sz val="11"/>
      <color rgb="FF0000FF"/>
      <name val="ＭＳ Ｐゴシック"/>
      <family val="3"/>
      <charset val="128"/>
    </font>
    <font>
      <sz val="12"/>
      <name val="Helvetica"/>
      <family val="2"/>
    </font>
    <font>
      <i/>
      <sz val="12"/>
      <color theme="1"/>
      <name val="Helvetica"/>
      <family val="2"/>
    </font>
    <font>
      <sz val="12"/>
      <color theme="1"/>
      <name val="Helvetica"/>
      <family val="2"/>
    </font>
    <font>
      <sz val="11"/>
      <color theme="1"/>
      <name val="ＭＳ Ｐゴシック"/>
      <family val="3"/>
      <charset val="128"/>
    </font>
    <font>
      <sz val="12"/>
      <color theme="1"/>
      <name val="Helvetica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1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" fillId="14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2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2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" borderId="4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</cellStyleXfs>
  <cellXfs count="24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56" fontId="7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49" fontId="5" fillId="0" borderId="0" xfId="0" applyNumberFormat="1" applyFont="1"/>
    <xf numFmtId="0" fontId="14" fillId="0" borderId="0" xfId="0" applyFont="1"/>
    <xf numFmtId="49" fontId="14" fillId="0" borderId="0" xfId="0" applyNumberFormat="1" applyFont="1"/>
    <xf numFmtId="49" fontId="7" fillId="0" borderId="0" xfId="0" applyNumberFormat="1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56" fontId="13" fillId="0" borderId="0" xfId="0" applyNumberFormat="1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7" fillId="0" borderId="0" xfId="0" applyFont="1"/>
    <xf numFmtId="49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8" fillId="0" borderId="0" xfId="0" applyFont="1" applyFill="1"/>
    <xf numFmtId="0" fontId="14" fillId="0" borderId="0" xfId="0" applyFont="1" applyFill="1"/>
    <xf numFmtId="49" fontId="14" fillId="0" borderId="0" xfId="0" applyNumberFormat="1" applyFont="1" applyFill="1"/>
    <xf numFmtId="0" fontId="7" fillId="0" borderId="0" xfId="0" applyFont="1" applyFill="1" applyAlignment="1">
      <alignment horizontal="right"/>
    </xf>
    <xf numFmtId="49" fontId="7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6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5" fillId="0" borderId="0" xfId="0" applyFont="1"/>
    <xf numFmtId="49" fontId="15" fillId="0" borderId="0" xfId="0" applyNumberFormat="1" applyFont="1"/>
    <xf numFmtId="49" fontId="13" fillId="0" borderId="0" xfId="0" applyNumberFormat="1" applyFont="1"/>
    <xf numFmtId="0" fontId="9" fillId="0" borderId="0" xfId="0" applyFont="1" applyFill="1" applyAlignment="1">
      <alignment horizontal="center"/>
    </xf>
    <xf numFmtId="0" fontId="20" fillId="0" borderId="0" xfId="0" applyFont="1"/>
    <xf numFmtId="49" fontId="9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0" fontId="26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31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56" fontId="30" fillId="0" borderId="0" xfId="0" applyNumberFormat="1" applyFont="1" applyFill="1" applyAlignment="1">
      <alignment horizontal="center"/>
    </xf>
    <xf numFmtId="0" fontId="26" fillId="0" borderId="0" xfId="0" applyFont="1" applyFill="1"/>
    <xf numFmtId="0" fontId="24" fillId="0" borderId="0" xfId="0" applyFont="1" applyFill="1"/>
    <xf numFmtId="0" fontId="22" fillId="0" borderId="0" xfId="0" applyFont="1" applyFill="1"/>
    <xf numFmtId="56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0" fontId="33" fillId="0" borderId="0" xfId="0" applyFont="1" applyFill="1" applyAlignment="1">
      <alignment horizontal="center"/>
    </xf>
    <xf numFmtId="0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36" fillId="0" borderId="0" xfId="0" applyFont="1"/>
    <xf numFmtId="0" fontId="35" fillId="0" borderId="0" xfId="0" applyFont="1" applyFill="1" applyAlignment="1">
      <alignment horizontal="righ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/>
    <xf numFmtId="49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38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9" fillId="0" borderId="0" xfId="0" applyFont="1" applyFill="1"/>
    <xf numFmtId="56" fontId="40" fillId="0" borderId="0" xfId="0" applyNumberFormat="1" applyFont="1" applyFill="1" applyAlignment="1">
      <alignment horizontal="center"/>
    </xf>
    <xf numFmtId="0" fontId="38" fillId="0" borderId="0" xfId="0" applyFont="1"/>
    <xf numFmtId="56" fontId="27" fillId="0" borderId="0" xfId="0" applyNumberFormat="1" applyFont="1" applyFill="1" applyAlignment="1">
      <alignment horizontal="center"/>
    </xf>
    <xf numFmtId="0" fontId="5" fillId="0" borderId="0" xfId="0" applyFont="1" applyFill="1"/>
    <xf numFmtId="0" fontId="59" fillId="0" borderId="0" xfId="0" applyFont="1" applyFill="1" applyAlignment="1">
      <alignment horizontal="center"/>
    </xf>
    <xf numFmtId="0" fontId="60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/>
    <xf numFmtId="0" fontId="63" fillId="0" borderId="0" xfId="0" applyFont="1" applyFill="1" applyAlignment="1">
      <alignment horizontal="center"/>
    </xf>
    <xf numFmtId="0" fontId="59" fillId="0" borderId="0" xfId="0" applyFont="1" applyFill="1"/>
    <xf numFmtId="0" fontId="63" fillId="0" borderId="0" xfId="0" applyNumberFormat="1" applyFont="1" applyFill="1" applyAlignment="1">
      <alignment horizontal="center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left"/>
    </xf>
    <xf numFmtId="0" fontId="59" fillId="0" borderId="0" xfId="0" applyFont="1" applyFill="1" applyAlignment="1">
      <alignment horizontal="left"/>
    </xf>
    <xf numFmtId="0" fontId="65" fillId="0" borderId="0" xfId="0" applyFont="1" applyFill="1" applyAlignment="1">
      <alignment horizontal="left"/>
    </xf>
    <xf numFmtId="49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right"/>
    </xf>
    <xf numFmtId="0" fontId="61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center"/>
    </xf>
    <xf numFmtId="0" fontId="63" fillId="0" borderId="0" xfId="0" applyFont="1" applyFill="1" applyAlignment="1">
      <alignment horizontal="left"/>
    </xf>
    <xf numFmtId="0" fontId="61" fillId="0" borderId="0" xfId="0" applyNumberFormat="1" applyFont="1" applyFill="1" applyAlignment="1">
      <alignment horizontal="center"/>
    </xf>
    <xf numFmtId="0" fontId="59" fillId="0" borderId="0" xfId="0" applyNumberFormat="1" applyFont="1" applyFill="1" applyAlignment="1">
      <alignment horizontal="center"/>
    </xf>
    <xf numFmtId="0" fontId="63" fillId="0" borderId="0" xfId="0" applyFont="1" applyFill="1"/>
    <xf numFmtId="0" fontId="66" fillId="0" borderId="0" xfId="0" applyFont="1" applyFill="1" applyAlignment="1">
      <alignment horizontal="center"/>
    </xf>
    <xf numFmtId="0" fontId="66" fillId="0" borderId="0" xfId="0" applyFont="1" applyFill="1" applyAlignment="1">
      <alignment horizontal="right"/>
    </xf>
    <xf numFmtId="0" fontId="65" fillId="0" borderId="0" xfId="0" applyFont="1" applyFill="1"/>
    <xf numFmtId="56" fontId="61" fillId="0" borderId="0" xfId="0" applyNumberFormat="1" applyFont="1" applyFill="1" applyAlignment="1">
      <alignment horizontal="center"/>
    </xf>
    <xf numFmtId="0" fontId="70" fillId="0" borderId="0" xfId="0" applyFont="1" applyFill="1"/>
    <xf numFmtId="0" fontId="67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  <xf numFmtId="49" fontId="68" fillId="0" borderId="0" xfId="0" applyNumberFormat="1" applyFont="1" applyFill="1" applyAlignment="1">
      <alignment horizontal="center"/>
    </xf>
    <xf numFmtId="0" fontId="69" fillId="0" borderId="0" xfId="0" applyFont="1" applyFill="1"/>
    <xf numFmtId="0" fontId="68" fillId="0" borderId="0" xfId="0" applyFont="1" applyFill="1" applyAlignment="1">
      <alignment horizontal="right"/>
    </xf>
    <xf numFmtId="0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/>
    <xf numFmtId="0" fontId="72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0" fontId="7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72" fillId="0" borderId="0" xfId="0" applyNumberFormat="1" applyFont="1" applyFill="1" applyAlignment="1">
      <alignment horizontal="center"/>
    </xf>
    <xf numFmtId="0" fontId="72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74" fillId="0" borderId="0" xfId="0" applyNumberFormat="1" applyFont="1" applyFill="1" applyAlignment="1">
      <alignment horizontal="center"/>
    </xf>
    <xf numFmtId="0" fontId="77" fillId="0" borderId="0" xfId="0" applyFont="1" applyFill="1" applyAlignment="1">
      <alignment horizontal="left"/>
    </xf>
    <xf numFmtId="0" fontId="76" fillId="0" borderId="0" xfId="0" applyFont="1" applyFill="1"/>
    <xf numFmtId="0" fontId="73" fillId="0" borderId="0" xfId="0" applyFont="1" applyFill="1" applyAlignment="1">
      <alignment horizontal="right"/>
    </xf>
    <xf numFmtId="0" fontId="73" fillId="0" borderId="0" xfId="0" applyFont="1" applyFill="1" applyAlignment="1">
      <alignment horizontal="left"/>
    </xf>
    <xf numFmtId="0" fontId="75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74" fillId="0" borderId="0" xfId="0" applyFont="1" applyFill="1" applyAlignment="1">
      <alignment horizontal="left"/>
    </xf>
    <xf numFmtId="49" fontId="74" fillId="0" borderId="0" xfId="0" applyNumberFormat="1" applyFont="1" applyFill="1" applyAlignment="1">
      <alignment horizontal="center"/>
    </xf>
    <xf numFmtId="0" fontId="74" fillId="0" borderId="0" xfId="0" applyFont="1" applyFill="1" applyAlignment="1">
      <alignment horizontal="right"/>
    </xf>
    <xf numFmtId="0" fontId="78" fillId="0" borderId="0" xfId="0" applyFont="1" applyFill="1" applyAlignment="1">
      <alignment horizontal="left"/>
    </xf>
    <xf numFmtId="56" fontId="72" fillId="0" borderId="0" xfId="0" applyNumberFormat="1" applyFont="1" applyFill="1" applyAlignment="1">
      <alignment horizontal="center"/>
    </xf>
    <xf numFmtId="0" fontId="79" fillId="0" borderId="0" xfId="0" applyFont="1" applyFill="1" applyAlignment="1">
      <alignment horizontal="right"/>
    </xf>
    <xf numFmtId="0" fontId="79" fillId="0" borderId="0" xfId="0" applyFont="1" applyFill="1"/>
    <xf numFmtId="0" fontId="5" fillId="0" borderId="0" xfId="0" applyFont="1" applyFill="1"/>
    <xf numFmtId="0" fontId="83" fillId="0" borderId="0" xfId="0" applyFont="1" applyFill="1" applyAlignment="1">
      <alignment horizontal="left"/>
    </xf>
    <xf numFmtId="0" fontId="84" fillId="0" borderId="0" xfId="0" applyFont="1" applyFill="1" applyAlignment="1">
      <alignment horizontal="right"/>
    </xf>
    <xf numFmtId="0" fontId="80" fillId="0" borderId="0" xfId="0" applyFont="1" applyFill="1" applyAlignment="1">
      <alignment horizontal="center"/>
    </xf>
    <xf numFmtId="0" fontId="80" fillId="0" borderId="0" xfId="0" applyNumberFormat="1" applyFont="1" applyFill="1" applyAlignment="1">
      <alignment horizontal="center"/>
    </xf>
    <xf numFmtId="0" fontId="85" fillId="0" borderId="0" xfId="0" applyFont="1" applyFill="1"/>
    <xf numFmtId="0" fontId="80" fillId="0" borderId="0" xfId="0" applyFont="1" applyFill="1" applyAlignment="1">
      <alignment horizontal="right"/>
    </xf>
    <xf numFmtId="49" fontId="80" fillId="0" borderId="0" xfId="0" applyNumberFormat="1" applyFont="1" applyFill="1" applyAlignment="1">
      <alignment horizontal="center"/>
    </xf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right"/>
    </xf>
    <xf numFmtId="0" fontId="86" fillId="0" borderId="0" xfId="0" applyFont="1" applyFill="1" applyAlignment="1">
      <alignment horizontal="left"/>
    </xf>
    <xf numFmtId="0" fontId="84" fillId="0" borderId="0" xfId="0" applyFont="1" applyFill="1" applyAlignment="1">
      <alignment horizontal="center"/>
    </xf>
    <xf numFmtId="0" fontId="84" fillId="0" borderId="0" xfId="0" applyNumberFormat="1" applyFont="1" applyFill="1" applyAlignment="1">
      <alignment horizontal="center"/>
    </xf>
    <xf numFmtId="0" fontId="82" fillId="0" borderId="0" xfId="0" applyFont="1" applyFill="1" applyAlignment="1">
      <alignment horizontal="left"/>
    </xf>
    <xf numFmtId="0" fontId="81" fillId="0" borderId="0" xfId="0" applyFont="1" applyFill="1" applyAlignment="1">
      <alignment horizontal="left"/>
    </xf>
    <xf numFmtId="49" fontId="86" fillId="0" borderId="0" xfId="0" applyNumberFormat="1" applyFont="1" applyFill="1" applyAlignment="1">
      <alignment horizontal="center"/>
    </xf>
    <xf numFmtId="0" fontId="87" fillId="0" borderId="0" xfId="0" applyFont="1" applyFill="1" applyAlignment="1">
      <alignment horizontal="left"/>
    </xf>
    <xf numFmtId="0" fontId="88" fillId="0" borderId="0" xfId="0" applyFont="1" applyFill="1" applyAlignment="1">
      <alignment horizontal="center"/>
    </xf>
    <xf numFmtId="0" fontId="88" fillId="0" borderId="0" xfId="0" applyNumberFormat="1" applyFont="1" applyFill="1" applyAlignment="1">
      <alignment horizontal="center"/>
    </xf>
    <xf numFmtId="0" fontId="89" fillId="0" borderId="0" xfId="0" applyFont="1" applyFill="1"/>
    <xf numFmtId="0" fontId="88" fillId="0" borderId="0" xfId="0" applyFont="1" applyFill="1" applyAlignment="1">
      <alignment horizontal="right"/>
    </xf>
    <xf numFmtId="0" fontId="90" fillId="0" borderId="0" xfId="0" applyFont="1" applyFill="1" applyAlignment="1">
      <alignment horizontal="center"/>
    </xf>
    <xf numFmtId="0" fontId="90" fillId="0" borderId="0" xfId="0" applyNumberFormat="1" applyFont="1" applyFill="1" applyAlignment="1">
      <alignment horizontal="center"/>
    </xf>
    <xf numFmtId="0" fontId="80" fillId="0" borderId="0" xfId="0" applyFont="1" applyFill="1"/>
    <xf numFmtId="0" fontId="84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9" fillId="0" borderId="0" xfId="0" applyFont="1" applyFill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見出し 1" xfId="33"/>
    <cellStyle name="見出し 2" xfId="34"/>
    <cellStyle name="見出し 3" xfId="35"/>
    <cellStyle name="見出し 4" xfId="36"/>
    <cellStyle name="集計" xfId="37"/>
    <cellStyle name="出力" xfId="38"/>
    <cellStyle name="説明文" xfId="39"/>
    <cellStyle name="入力" xfId="40"/>
    <cellStyle name="標準" xfId="0" builtinId="0"/>
    <cellStyle name="良い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27" sqref="A27:XFD29"/>
    </sheetView>
  </sheetViews>
  <sheetFormatPr baseColWidth="12" defaultColWidth="13" defaultRowHeight="17" x14ac:dyDescent="0"/>
  <cols>
    <col min="1" max="1" width="33.5" customWidth="1"/>
    <col min="2" max="2" width="9.83203125" style="8" customWidth="1"/>
    <col min="3" max="3" width="7.33203125" style="8" customWidth="1"/>
    <col min="4" max="4" width="12.6640625" customWidth="1"/>
    <col min="5" max="5" width="10.5" style="8" customWidth="1"/>
  </cols>
  <sheetData>
    <row r="1" spans="1:5">
      <c r="A1" s="1" t="s">
        <v>546</v>
      </c>
      <c r="B1" s="7"/>
      <c r="C1" s="7"/>
      <c r="D1" s="1"/>
      <c r="E1" s="11"/>
    </row>
    <row r="2" spans="1:5">
      <c r="A2" s="2"/>
      <c r="B2" s="6"/>
      <c r="C2" s="6"/>
      <c r="D2" s="2"/>
      <c r="E2" s="12"/>
    </row>
    <row r="3" spans="1:5">
      <c r="A3" s="1" t="s">
        <v>433</v>
      </c>
      <c r="B3" s="7" t="s">
        <v>214</v>
      </c>
      <c r="C3" s="7" t="s">
        <v>486</v>
      </c>
      <c r="D3" s="7" t="s">
        <v>484</v>
      </c>
      <c r="E3" s="11" t="s">
        <v>485</v>
      </c>
    </row>
    <row r="4" spans="1:5">
      <c r="A4" s="2"/>
      <c r="B4" s="6"/>
      <c r="C4" s="6"/>
      <c r="D4" s="2"/>
      <c r="E4" s="12"/>
    </row>
    <row r="5" spans="1:5">
      <c r="A5" s="1" t="s">
        <v>381</v>
      </c>
      <c r="B5" s="6">
        <v>1</v>
      </c>
      <c r="C5" s="6" t="s">
        <v>403</v>
      </c>
      <c r="D5" s="2" t="s">
        <v>404</v>
      </c>
      <c r="E5" s="12" t="s">
        <v>309</v>
      </c>
    </row>
    <row r="6" spans="1:5">
      <c r="A6" s="9" t="s">
        <v>422</v>
      </c>
      <c r="B6" s="6"/>
      <c r="C6" s="6"/>
      <c r="D6" s="4"/>
      <c r="E6" s="6"/>
    </row>
    <row r="7" spans="1:5">
      <c r="A7" s="4" t="s">
        <v>256</v>
      </c>
      <c r="B7" s="6"/>
      <c r="C7" s="6"/>
      <c r="D7" s="4"/>
      <c r="E7" s="6"/>
    </row>
    <row r="8" spans="1:5">
      <c r="A8" s="4" t="s">
        <v>355</v>
      </c>
      <c r="B8" s="6"/>
      <c r="C8" s="6"/>
      <c r="D8" s="4"/>
      <c r="E8" s="6"/>
    </row>
    <row r="9" spans="1:5">
      <c r="A9" s="4" t="s">
        <v>356</v>
      </c>
      <c r="B9" s="6"/>
      <c r="C9" s="6"/>
      <c r="D9" s="4"/>
      <c r="E9" s="6"/>
    </row>
    <row r="10" spans="1:5">
      <c r="A10" s="4"/>
      <c r="B10" s="6"/>
      <c r="C10" s="6"/>
      <c r="D10" s="4"/>
      <c r="E10" s="6"/>
    </row>
    <row r="11" spans="1:5">
      <c r="A11" s="10" t="s">
        <v>248</v>
      </c>
      <c r="B11" s="6"/>
      <c r="C11" s="6"/>
      <c r="D11" s="4"/>
      <c r="E11" s="6"/>
    </row>
    <row r="12" spans="1:5">
      <c r="A12" s="9" t="s">
        <v>377</v>
      </c>
      <c r="B12" s="6">
        <v>26</v>
      </c>
      <c r="C12" s="6" t="s">
        <v>457</v>
      </c>
      <c r="D12" s="5" t="s">
        <v>458</v>
      </c>
      <c r="E12" s="6" t="s">
        <v>459</v>
      </c>
    </row>
    <row r="13" spans="1:5">
      <c r="A13" s="4"/>
      <c r="B13" s="6"/>
      <c r="C13" s="6"/>
      <c r="D13" s="4"/>
      <c r="E13" s="6"/>
    </row>
    <row r="14" spans="1:5">
      <c r="A14" s="10" t="s">
        <v>217</v>
      </c>
      <c r="B14" s="6"/>
      <c r="C14" s="6"/>
      <c r="D14" s="4"/>
      <c r="E14" s="6"/>
    </row>
    <row r="15" spans="1:5">
      <c r="A15" s="9" t="s">
        <v>218</v>
      </c>
      <c r="B15" s="6">
        <v>6</v>
      </c>
      <c r="C15" s="6" t="s">
        <v>284</v>
      </c>
      <c r="D15" s="5" t="s">
        <v>285</v>
      </c>
      <c r="E15" s="6">
        <v>15</v>
      </c>
    </row>
    <row r="16" spans="1:5">
      <c r="A16" s="4" t="s">
        <v>547</v>
      </c>
      <c r="B16" s="6"/>
      <c r="C16" s="6"/>
      <c r="D16" s="4"/>
      <c r="E16" s="6"/>
    </row>
    <row r="17" spans="1:5">
      <c r="A17" s="4" t="s">
        <v>191</v>
      </c>
      <c r="B17" s="6"/>
      <c r="C17" s="6"/>
      <c r="D17" s="4"/>
      <c r="E17" s="6"/>
    </row>
    <row r="18" spans="1:5">
      <c r="A18" s="4" t="s">
        <v>469</v>
      </c>
      <c r="B18" s="6"/>
      <c r="C18" s="6"/>
      <c r="D18" s="4"/>
      <c r="E18" s="6"/>
    </row>
    <row r="19" spans="1:5">
      <c r="A19" s="4" t="s">
        <v>470</v>
      </c>
      <c r="B19" s="6"/>
      <c r="C19" s="6"/>
      <c r="D19" s="4"/>
      <c r="E19" s="6"/>
    </row>
    <row r="20" spans="1:5" s="17" customFormat="1">
      <c r="A20" s="10" t="s">
        <v>674</v>
      </c>
      <c r="B20" s="10"/>
      <c r="C20" s="10"/>
      <c r="D20" s="10"/>
      <c r="E20" s="10"/>
    </row>
    <row r="21" spans="1:5" s="18" customFormat="1">
      <c r="A21" s="9" t="s">
        <v>589</v>
      </c>
      <c r="B21" s="6">
        <v>15</v>
      </c>
      <c r="C21" s="5" t="s">
        <v>517</v>
      </c>
      <c r="D21" s="5" t="s">
        <v>424</v>
      </c>
      <c r="E21" s="19" t="s">
        <v>425</v>
      </c>
    </row>
    <row r="22" spans="1:5" s="17" customFormat="1">
      <c r="A22" s="4" t="s">
        <v>456</v>
      </c>
      <c r="B22" s="10"/>
      <c r="C22" s="10"/>
      <c r="D22" s="10"/>
      <c r="E22" s="10"/>
    </row>
    <row r="23" spans="1:5" s="17" customFormat="1">
      <c r="A23" s="10"/>
      <c r="B23" s="10"/>
      <c r="C23" s="10"/>
      <c r="D23" s="10"/>
      <c r="E23" s="10"/>
    </row>
    <row r="24" spans="1:5">
      <c r="A24" s="10" t="s">
        <v>472</v>
      </c>
      <c r="B24" s="6"/>
      <c r="C24" s="6"/>
      <c r="D24" s="4"/>
      <c r="E24" s="6"/>
    </row>
    <row r="25" spans="1:5">
      <c r="A25" s="9" t="s">
        <v>277</v>
      </c>
      <c r="B25" s="6" t="s">
        <v>393</v>
      </c>
      <c r="C25" s="6" t="s">
        <v>394</v>
      </c>
      <c r="D25" s="5" t="s">
        <v>295</v>
      </c>
      <c r="E25" s="6" t="s">
        <v>296</v>
      </c>
    </row>
    <row r="26" spans="1:5">
      <c r="A26" s="9" t="s">
        <v>392</v>
      </c>
      <c r="B26" s="6" t="s">
        <v>393</v>
      </c>
      <c r="C26" s="6" t="s">
        <v>394</v>
      </c>
      <c r="D26" s="5" t="s">
        <v>295</v>
      </c>
      <c r="E26" s="6" t="s">
        <v>296</v>
      </c>
    </row>
    <row r="27" spans="1:5">
      <c r="A27" s="9"/>
      <c r="B27" s="6"/>
      <c r="C27" s="6"/>
      <c r="D27" s="4"/>
      <c r="E27" s="6"/>
    </row>
    <row r="28" spans="1:5">
      <c r="A28" s="1" t="s">
        <v>673</v>
      </c>
      <c r="B28" s="7"/>
      <c r="C28" s="7"/>
      <c r="D28" s="1"/>
      <c r="E28" s="11"/>
    </row>
    <row r="29" spans="1:5">
      <c r="A29" s="3" t="s">
        <v>328</v>
      </c>
      <c r="B29" s="6"/>
      <c r="C29" s="6"/>
      <c r="D29" s="2"/>
      <c r="E29" s="12"/>
    </row>
    <row r="30" spans="1:5">
      <c r="A30" s="4" t="s">
        <v>241</v>
      </c>
      <c r="B30" s="6">
        <v>1</v>
      </c>
      <c r="C30" s="6" t="s">
        <v>242</v>
      </c>
      <c r="D30" s="2" t="s">
        <v>243</v>
      </c>
      <c r="E30" s="12" t="s">
        <v>244</v>
      </c>
    </row>
    <row r="31" spans="1:5">
      <c r="A31" s="4" t="s">
        <v>516</v>
      </c>
      <c r="B31" s="6"/>
      <c r="C31" s="6"/>
      <c r="D31" s="2"/>
      <c r="E31" s="12"/>
    </row>
    <row r="32" spans="1:5">
      <c r="A32" s="4" t="s">
        <v>334</v>
      </c>
      <c r="B32" s="6"/>
      <c r="C32" s="6"/>
      <c r="D32" s="2"/>
      <c r="E32" s="12"/>
    </row>
    <row r="33" spans="1:5">
      <c r="A33" s="2"/>
      <c r="B33" s="6"/>
      <c r="C33" s="6"/>
      <c r="D33" s="2"/>
      <c r="E33" s="12"/>
    </row>
    <row r="34" spans="1:5">
      <c r="A34" s="3" t="s">
        <v>494</v>
      </c>
      <c r="B34" s="6"/>
      <c r="C34" s="6"/>
      <c r="D34" s="2"/>
      <c r="E34" s="12"/>
    </row>
    <row r="35" spans="1:5">
      <c r="A35" s="4" t="s">
        <v>335</v>
      </c>
      <c r="B35" s="6">
        <v>2</v>
      </c>
      <c r="C35" s="6" t="s">
        <v>242</v>
      </c>
      <c r="D35" s="2" t="s">
        <v>275</v>
      </c>
      <c r="E35" s="12" t="s">
        <v>276</v>
      </c>
    </row>
    <row r="36" spans="1:5">
      <c r="A36" s="4" t="s">
        <v>487</v>
      </c>
      <c r="B36" s="6"/>
      <c r="C36" s="6"/>
      <c r="D36" s="2"/>
      <c r="E36" s="12"/>
    </row>
    <row r="37" spans="1:5">
      <c r="A37" s="2"/>
      <c r="B37" s="6"/>
      <c r="C37" s="6"/>
      <c r="D37" s="2"/>
      <c r="E37" s="12"/>
    </row>
    <row r="38" spans="1:5">
      <c r="A38" s="3" t="s">
        <v>495</v>
      </c>
      <c r="B38" s="6"/>
      <c r="C38" s="6"/>
      <c r="D38" s="2"/>
      <c r="E38" s="12"/>
    </row>
    <row r="39" spans="1:5">
      <c r="A39" s="4" t="s">
        <v>291</v>
      </c>
      <c r="B39" s="6">
        <v>3</v>
      </c>
      <c r="C39" s="6" t="s">
        <v>292</v>
      </c>
      <c r="D39" s="5" t="s">
        <v>293</v>
      </c>
      <c r="E39" s="6" t="s">
        <v>481</v>
      </c>
    </row>
    <row r="40" spans="1:5">
      <c r="A40" s="4" t="s">
        <v>190</v>
      </c>
      <c r="B40" s="6"/>
      <c r="C40" s="6"/>
      <c r="D40" s="4"/>
      <c r="E40" s="6"/>
    </row>
    <row r="41" spans="1:5">
      <c r="A41" s="4"/>
      <c r="B41" s="6"/>
      <c r="C41" s="6"/>
      <c r="D41" s="4"/>
      <c r="E41" s="6"/>
    </row>
    <row r="42" spans="1:5" s="2" customFormat="1" ht="13">
      <c r="A42" s="14" t="s">
        <v>572</v>
      </c>
      <c r="B42" s="16">
        <v>1</v>
      </c>
      <c r="C42" s="16" t="s">
        <v>219</v>
      </c>
      <c r="D42" s="13" t="s">
        <v>317</v>
      </c>
      <c r="E42" s="12" t="s">
        <v>573</v>
      </c>
    </row>
    <row r="43" spans="1:5" s="2" customFormat="1" ht="13">
      <c r="A43" s="15" t="s">
        <v>417</v>
      </c>
      <c r="B43" s="13"/>
      <c r="C43" s="13"/>
      <c r="D43" s="13"/>
      <c r="E43" s="13"/>
    </row>
    <row r="44" spans="1:5" s="2" customFormat="1" ht="13">
      <c r="A44" s="15" t="s">
        <v>418</v>
      </c>
      <c r="B44" s="13"/>
      <c r="C44" s="13"/>
      <c r="D44" s="13"/>
      <c r="E44" s="13"/>
    </row>
    <row r="45" spans="1:5" s="2" customFormat="1" ht="13">
      <c r="A45" s="15" t="s">
        <v>419</v>
      </c>
      <c r="B45" s="13"/>
      <c r="C45" s="13"/>
      <c r="D45" s="13"/>
      <c r="E45" s="13"/>
    </row>
    <row r="46" spans="1:5" s="2" customFormat="1" ht="13">
      <c r="A46" s="15" t="s">
        <v>420</v>
      </c>
      <c r="B46" s="13"/>
      <c r="C46" s="13"/>
      <c r="D46" s="13"/>
      <c r="E46" s="13"/>
    </row>
    <row r="47" spans="1:5">
      <c r="A47" s="4"/>
      <c r="B47" s="6"/>
      <c r="C47" s="6"/>
      <c r="D47" s="4"/>
      <c r="E47" s="6"/>
    </row>
    <row r="48" spans="1:5">
      <c r="A48" s="9" t="s">
        <v>297</v>
      </c>
      <c r="B48" s="6">
        <v>3</v>
      </c>
      <c r="C48" s="6" t="s">
        <v>298</v>
      </c>
      <c r="D48" s="5" t="s">
        <v>299</v>
      </c>
      <c r="E48" s="6" t="s">
        <v>300</v>
      </c>
    </row>
    <row r="49" spans="1:5">
      <c r="A49" s="4" t="s">
        <v>220</v>
      </c>
      <c r="B49" s="6"/>
      <c r="C49" s="6"/>
      <c r="D49" s="4"/>
      <c r="E49" s="6"/>
    </row>
    <row r="50" spans="1:5">
      <c r="A50" s="4" t="s">
        <v>413</v>
      </c>
      <c r="B50" s="6"/>
      <c r="C50" s="6"/>
      <c r="D50" s="4"/>
      <c r="E50" s="6"/>
    </row>
    <row r="51" spans="1:5">
      <c r="A51" s="4" t="s">
        <v>438</v>
      </c>
      <c r="B51" s="6"/>
      <c r="C51" s="6"/>
      <c r="D51" s="4"/>
      <c r="E51" s="6"/>
    </row>
    <row r="52" spans="1:5">
      <c r="A52" s="4" t="s">
        <v>439</v>
      </c>
      <c r="B52" s="6"/>
      <c r="C52" s="6"/>
      <c r="D52" s="4"/>
      <c r="E52" s="6"/>
    </row>
    <row r="53" spans="1:5">
      <c r="A53" s="4"/>
      <c r="B53" s="6"/>
      <c r="C53" s="6"/>
      <c r="D53" s="4"/>
      <c r="E53" s="6"/>
    </row>
    <row r="58" spans="1:5">
      <c r="A58" s="4"/>
      <c r="B58" s="6"/>
      <c r="C58" s="6"/>
      <c r="D58" s="4"/>
      <c r="E58" s="6"/>
    </row>
    <row r="59" spans="1:5">
      <c r="A59" s="4"/>
      <c r="B59" s="6"/>
      <c r="C59" s="6"/>
      <c r="D59" s="4"/>
      <c r="E59" s="6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50" sqref="A50:XFD64"/>
    </sheetView>
  </sheetViews>
  <sheetFormatPr baseColWidth="12" defaultColWidth="13" defaultRowHeight="13" x14ac:dyDescent="0"/>
  <cols>
    <col min="1" max="1" width="82.1640625" style="92" customWidth="1"/>
    <col min="2" max="2" width="18" style="89" customWidth="1"/>
    <col min="3" max="3" width="10.83203125" style="89" customWidth="1"/>
    <col min="4" max="4" width="19" style="89" customWidth="1"/>
    <col min="5" max="5" width="19" style="94" customWidth="1"/>
    <col min="6" max="16384" width="13" style="92"/>
  </cols>
  <sheetData>
    <row r="1" spans="1:6">
      <c r="A1" s="46" t="s">
        <v>51</v>
      </c>
      <c r="B1" s="88"/>
      <c r="C1" s="88"/>
      <c r="D1" s="88"/>
      <c r="E1" s="93"/>
    </row>
    <row r="2" spans="1:6">
      <c r="A2" s="50" t="s">
        <v>52</v>
      </c>
    </row>
    <row r="3" spans="1:6">
      <c r="A3" s="50"/>
    </row>
    <row r="4" spans="1:6">
      <c r="A4" s="46" t="s">
        <v>433</v>
      </c>
      <c r="B4" s="88" t="s">
        <v>214</v>
      </c>
      <c r="C4" s="88" t="s">
        <v>486</v>
      </c>
      <c r="D4" s="88" t="s">
        <v>484</v>
      </c>
      <c r="E4" s="93" t="s">
        <v>485</v>
      </c>
      <c r="F4" s="46" t="s">
        <v>116</v>
      </c>
    </row>
    <row r="5" spans="1:6">
      <c r="A5" s="46"/>
      <c r="B5" s="88"/>
      <c r="C5" s="88"/>
      <c r="D5" s="88"/>
      <c r="E5" s="93"/>
    </row>
    <row r="6" spans="1:6">
      <c r="A6" s="90" t="s">
        <v>152</v>
      </c>
      <c r="B6" s="75"/>
      <c r="C6" s="75"/>
      <c r="D6" s="75"/>
      <c r="E6" s="96"/>
    </row>
    <row r="7" spans="1:6" s="117" customFormat="1">
      <c r="A7" s="86" t="s">
        <v>153</v>
      </c>
      <c r="B7" s="100">
        <v>4</v>
      </c>
      <c r="C7" s="100" t="s">
        <v>501</v>
      </c>
      <c r="D7" s="100" t="s">
        <v>544</v>
      </c>
      <c r="E7" s="101" t="s">
        <v>491</v>
      </c>
      <c r="F7" s="117">
        <f>4*15</f>
        <v>60</v>
      </c>
    </row>
    <row r="8" spans="1:6" s="117" customFormat="1">
      <c r="A8" s="104" t="s">
        <v>154</v>
      </c>
      <c r="B8" s="100"/>
      <c r="C8" s="100"/>
      <c r="D8" s="100"/>
      <c r="E8" s="101"/>
    </row>
    <row r="9" spans="1:6">
      <c r="A9" s="46"/>
      <c r="B9" s="88"/>
      <c r="C9" s="88"/>
      <c r="D9" s="88"/>
      <c r="E9" s="93"/>
    </row>
    <row r="10" spans="1:6">
      <c r="A10" s="90" t="s">
        <v>598</v>
      </c>
    </row>
    <row r="11" spans="1:6">
      <c r="A11" s="9" t="s">
        <v>449</v>
      </c>
      <c r="B11" s="121">
        <v>4</v>
      </c>
      <c r="C11" s="121" t="s">
        <v>510</v>
      </c>
      <c r="D11" s="122" t="s">
        <v>447</v>
      </c>
      <c r="E11" s="123" t="s">
        <v>650</v>
      </c>
      <c r="F11" s="92">
        <f>4*10</f>
        <v>40</v>
      </c>
    </row>
    <row r="12" spans="1:6">
      <c r="A12" s="124" t="s">
        <v>651</v>
      </c>
      <c r="B12" s="121"/>
      <c r="C12" s="121"/>
      <c r="D12" s="122"/>
      <c r="E12" s="123"/>
    </row>
    <row r="13" spans="1:6">
      <c r="A13" s="90"/>
    </row>
    <row r="14" spans="1:6">
      <c r="A14" s="63" t="s">
        <v>395</v>
      </c>
      <c r="B14" s="89">
        <v>4</v>
      </c>
      <c r="C14" s="89" t="s">
        <v>501</v>
      </c>
      <c r="D14" s="89" t="s">
        <v>544</v>
      </c>
      <c r="E14" s="94" t="s">
        <v>635</v>
      </c>
      <c r="F14" s="92">
        <f>4*10</f>
        <v>40</v>
      </c>
    </row>
    <row r="15" spans="1:6">
      <c r="A15" s="91" t="s">
        <v>231</v>
      </c>
    </row>
    <row r="16" spans="1:6">
      <c r="A16" s="91" t="s">
        <v>623</v>
      </c>
    </row>
    <row r="17" spans="1:6">
      <c r="A17" s="91" t="s">
        <v>230</v>
      </c>
    </row>
    <row r="18" spans="1:6">
      <c r="A18" s="91"/>
    </row>
    <row r="19" spans="1:6">
      <c r="A19" s="9" t="s">
        <v>446</v>
      </c>
      <c r="B19" s="6">
        <v>9</v>
      </c>
      <c r="C19" s="6" t="s">
        <v>510</v>
      </c>
      <c r="D19" s="5" t="s">
        <v>447</v>
      </c>
      <c r="E19" s="12" t="s">
        <v>448</v>
      </c>
      <c r="F19" s="92">
        <f>9*15</f>
        <v>135</v>
      </c>
    </row>
    <row r="20" spans="1:6">
      <c r="A20" s="4" t="s">
        <v>567</v>
      </c>
      <c r="B20" s="6"/>
      <c r="C20" s="6"/>
      <c r="D20" s="5"/>
      <c r="E20" s="12"/>
    </row>
    <row r="21" spans="1:6">
      <c r="A21" s="91"/>
    </row>
    <row r="22" spans="1:6">
      <c r="A22" s="91"/>
    </row>
    <row r="23" spans="1:6" s="112" customFormat="1">
      <c r="A23" s="114" t="s">
        <v>227</v>
      </c>
      <c r="B23" s="106">
        <v>4</v>
      </c>
      <c r="C23" s="106" t="s">
        <v>132</v>
      </c>
      <c r="D23" s="106" t="s">
        <v>133</v>
      </c>
      <c r="E23" s="107" t="s">
        <v>228</v>
      </c>
      <c r="F23" s="112">
        <f>4*8</f>
        <v>32</v>
      </c>
    </row>
    <row r="24" spans="1:6" s="112" customFormat="1">
      <c r="A24" s="113" t="s">
        <v>229</v>
      </c>
      <c r="B24" s="106"/>
      <c r="C24" s="106"/>
      <c r="D24" s="106"/>
      <c r="E24" s="107"/>
    </row>
    <row r="25" spans="1:6">
      <c r="A25" s="91"/>
    </row>
    <row r="26" spans="1:6">
      <c r="A26" s="90" t="s">
        <v>381</v>
      </c>
      <c r="B26" s="67"/>
      <c r="C26" s="67"/>
      <c r="D26" s="67"/>
      <c r="E26" s="95"/>
    </row>
    <row r="27" spans="1:6" s="112" customFormat="1">
      <c r="A27" s="105" t="s">
        <v>155</v>
      </c>
      <c r="B27" s="106">
        <v>2</v>
      </c>
      <c r="C27" s="106" t="s">
        <v>530</v>
      </c>
      <c r="D27" s="106" t="s">
        <v>544</v>
      </c>
      <c r="E27" s="115" t="s">
        <v>157</v>
      </c>
      <c r="F27" s="112">
        <f>2*20</f>
        <v>40</v>
      </c>
    </row>
    <row r="28" spans="1:6" s="112" customFormat="1">
      <c r="A28" s="108" t="s">
        <v>156</v>
      </c>
      <c r="B28" s="106"/>
      <c r="C28" s="106"/>
      <c r="D28" s="106"/>
      <c r="E28" s="107"/>
    </row>
    <row r="29" spans="1:6" s="112" customFormat="1">
      <c r="A29" s="108" t="s">
        <v>232</v>
      </c>
      <c r="B29" s="106"/>
      <c r="C29" s="106"/>
      <c r="D29" s="106"/>
      <c r="E29" s="107"/>
    </row>
    <row r="30" spans="1:6" s="112" customFormat="1">
      <c r="A30" s="108" t="s">
        <v>738</v>
      </c>
      <c r="B30" s="106"/>
      <c r="C30" s="106"/>
      <c r="D30" s="106"/>
      <c r="E30" s="107"/>
    </row>
    <row r="31" spans="1:6" s="112" customFormat="1">
      <c r="A31" s="108" t="s">
        <v>568</v>
      </c>
      <c r="B31" s="106"/>
      <c r="C31" s="106"/>
      <c r="D31" s="106"/>
      <c r="E31" s="107"/>
    </row>
    <row r="32" spans="1:6" s="112" customFormat="1">
      <c r="A32" s="108"/>
      <c r="B32" s="106"/>
      <c r="C32" s="106"/>
      <c r="D32" s="106"/>
      <c r="E32" s="107"/>
    </row>
    <row r="33" spans="1:6">
      <c r="A33" s="105" t="s">
        <v>173</v>
      </c>
      <c r="B33" s="106">
        <v>2</v>
      </c>
      <c r="C33" s="106" t="s">
        <v>235</v>
      </c>
      <c r="D33" s="106" t="s">
        <v>133</v>
      </c>
      <c r="E33" s="107" t="s">
        <v>166</v>
      </c>
      <c r="F33" s="92">
        <f>2*20</f>
        <v>40</v>
      </c>
    </row>
    <row r="34" spans="1:6">
      <c r="A34" s="113" t="s">
        <v>47</v>
      </c>
      <c r="B34" s="106"/>
      <c r="C34" s="106"/>
      <c r="D34" s="106"/>
      <c r="E34" s="107"/>
    </row>
    <row r="35" spans="1:6">
      <c r="A35" s="113" t="s">
        <v>122</v>
      </c>
      <c r="B35" s="106"/>
      <c r="C35" s="106"/>
      <c r="D35" s="106"/>
      <c r="E35" s="107"/>
    </row>
    <row r="36" spans="1:6">
      <c r="A36" s="113" t="s">
        <v>93</v>
      </c>
      <c r="B36" s="106"/>
      <c r="C36" s="106"/>
      <c r="D36" s="106"/>
      <c r="E36" s="107"/>
    </row>
    <row r="37" spans="1:6">
      <c r="A37" s="113" t="s">
        <v>172</v>
      </c>
      <c r="B37" s="106"/>
      <c r="C37" s="106"/>
      <c r="D37" s="106"/>
      <c r="E37" s="107"/>
    </row>
    <row r="38" spans="1:6">
      <c r="A38" s="66"/>
    </row>
    <row r="39" spans="1:6">
      <c r="A39" s="63" t="s">
        <v>636</v>
      </c>
      <c r="B39" s="89">
        <v>5</v>
      </c>
      <c r="C39" s="89" t="s">
        <v>530</v>
      </c>
      <c r="D39" s="89" t="s">
        <v>544</v>
      </c>
      <c r="E39" s="94" t="s">
        <v>110</v>
      </c>
      <c r="F39" s="92">
        <f>5*20</f>
        <v>100</v>
      </c>
    </row>
    <row r="40" spans="1:6">
      <c r="A40" s="91" t="s">
        <v>109</v>
      </c>
    </row>
    <row r="41" spans="1:6">
      <c r="A41" s="91"/>
    </row>
    <row r="42" spans="1:6" s="111" customFormat="1">
      <c r="A42" s="114" t="s">
        <v>245</v>
      </c>
      <c r="B42" s="109">
        <v>4</v>
      </c>
      <c r="C42" s="109" t="s">
        <v>164</v>
      </c>
      <c r="D42" s="109" t="s">
        <v>165</v>
      </c>
      <c r="E42" s="110" t="s">
        <v>166</v>
      </c>
      <c r="F42" s="111">
        <f>4*20</f>
        <v>80</v>
      </c>
    </row>
    <row r="43" spans="1:6" s="111" customFormat="1">
      <c r="A43" s="108" t="s">
        <v>163</v>
      </c>
      <c r="B43" s="109"/>
      <c r="C43" s="109"/>
      <c r="D43" s="109"/>
      <c r="E43" s="110"/>
    </row>
    <row r="44" spans="1:6" s="111" customFormat="1">
      <c r="A44" s="108" t="s">
        <v>657</v>
      </c>
      <c r="B44" s="109"/>
      <c r="C44" s="109"/>
      <c r="D44" s="109"/>
      <c r="E44" s="110"/>
    </row>
    <row r="45" spans="1:6" s="111" customFormat="1">
      <c r="A45" s="108" t="s">
        <v>658</v>
      </c>
      <c r="B45" s="109"/>
      <c r="C45" s="109"/>
      <c r="D45" s="109"/>
      <c r="E45" s="110"/>
    </row>
    <row r="46" spans="1:6" s="111" customFormat="1">
      <c r="A46" s="108"/>
      <c r="B46" s="109"/>
      <c r="C46" s="109"/>
      <c r="D46" s="109"/>
      <c r="E46" s="110"/>
    </row>
    <row r="47" spans="1:6" s="111" customFormat="1">
      <c r="A47" s="114" t="s">
        <v>159</v>
      </c>
      <c r="B47" s="109">
        <v>5</v>
      </c>
      <c r="C47" s="109" t="s">
        <v>235</v>
      </c>
      <c r="D47" s="109" t="s">
        <v>133</v>
      </c>
      <c r="E47" s="110" t="s">
        <v>166</v>
      </c>
      <c r="F47" s="111">
        <f>5*20</f>
        <v>100</v>
      </c>
    </row>
    <row r="48" spans="1:6" s="111" customFormat="1">
      <c r="A48" s="108" t="s">
        <v>46</v>
      </c>
      <c r="B48" s="109"/>
      <c r="C48" s="109"/>
      <c r="D48" s="109"/>
      <c r="E48" s="110"/>
    </row>
    <row r="49" spans="1:6">
      <c r="A49" s="71"/>
      <c r="B49" s="73"/>
      <c r="C49" s="73"/>
      <c r="D49" s="73"/>
    </row>
    <row r="50" spans="1:6">
      <c r="A50" s="116" t="s">
        <v>337</v>
      </c>
      <c r="B50" s="88"/>
      <c r="C50" s="88"/>
      <c r="D50" s="88"/>
      <c r="E50" s="93"/>
    </row>
    <row r="51" spans="1:6">
      <c r="A51" s="55" t="s">
        <v>263</v>
      </c>
      <c r="B51" s="89">
        <v>13</v>
      </c>
      <c r="C51" s="89" t="s">
        <v>585</v>
      </c>
      <c r="D51" s="89" t="s">
        <v>586</v>
      </c>
      <c r="E51" s="94" t="s">
        <v>635</v>
      </c>
      <c r="F51" s="92">
        <f>13*15</f>
        <v>195</v>
      </c>
    </row>
    <row r="52" spans="1:6">
      <c r="A52" s="91" t="s">
        <v>264</v>
      </c>
      <c r="B52" s="88"/>
      <c r="C52" s="88"/>
      <c r="D52" s="88"/>
      <c r="E52" s="93"/>
    </row>
    <row r="53" spans="1:6">
      <c r="A53" s="91" t="s">
        <v>663</v>
      </c>
      <c r="B53" s="88"/>
      <c r="C53" s="88"/>
      <c r="D53" s="88"/>
      <c r="E53" s="93"/>
    </row>
    <row r="54" spans="1:6">
      <c r="A54" s="91" t="s">
        <v>265</v>
      </c>
    </row>
    <row r="55" spans="1:6">
      <c r="A55" s="91"/>
    </row>
    <row r="56" spans="1:6" s="112" customFormat="1">
      <c r="A56" s="114" t="s">
        <v>88</v>
      </c>
      <c r="B56" s="106">
        <v>17</v>
      </c>
      <c r="C56" s="106" t="s">
        <v>235</v>
      </c>
      <c r="D56" s="106" t="s">
        <v>269</v>
      </c>
      <c r="E56" s="107" t="s">
        <v>224</v>
      </c>
      <c r="F56" s="112">
        <f>17*20</f>
        <v>340</v>
      </c>
    </row>
    <row r="57" spans="1:6" s="112" customFormat="1">
      <c r="A57" s="113" t="s">
        <v>267</v>
      </c>
      <c r="B57" s="106"/>
      <c r="C57" s="106"/>
      <c r="D57" s="106"/>
      <c r="E57" s="107"/>
    </row>
    <row r="58" spans="1:6" s="112" customFormat="1">
      <c r="A58" s="113" t="s">
        <v>160</v>
      </c>
      <c r="B58" s="106"/>
      <c r="C58" s="106"/>
      <c r="D58" s="106"/>
      <c r="E58" s="107"/>
    </row>
    <row r="59" spans="1:6" s="112" customFormat="1">
      <c r="A59" s="113" t="s">
        <v>268</v>
      </c>
      <c r="B59" s="106"/>
      <c r="C59" s="106"/>
      <c r="D59" s="106"/>
      <c r="E59" s="107"/>
    </row>
    <row r="60" spans="1:6" s="112" customFormat="1">
      <c r="A60" s="113"/>
      <c r="B60" s="106"/>
      <c r="C60" s="106"/>
      <c r="D60" s="106"/>
      <c r="E60" s="107"/>
    </row>
    <row r="61" spans="1:6" s="112" customFormat="1">
      <c r="A61" s="114" t="s">
        <v>266</v>
      </c>
      <c r="B61" s="106">
        <v>15</v>
      </c>
      <c r="C61" s="106" t="s">
        <v>235</v>
      </c>
      <c r="D61" s="106" t="s">
        <v>269</v>
      </c>
      <c r="E61" s="107" t="s">
        <v>224</v>
      </c>
      <c r="F61" s="112">
        <f>15*20</f>
        <v>300</v>
      </c>
    </row>
    <row r="62" spans="1:6" s="112" customFormat="1">
      <c r="A62" s="113" t="s">
        <v>225</v>
      </c>
      <c r="B62" s="106"/>
      <c r="C62" s="106"/>
      <c r="D62" s="106"/>
      <c r="E62" s="107"/>
    </row>
    <row r="63" spans="1:6" s="112" customFormat="1">
      <c r="A63" s="113" t="s">
        <v>161</v>
      </c>
      <c r="B63" s="106"/>
      <c r="C63" s="106"/>
      <c r="D63" s="106"/>
      <c r="E63" s="107"/>
    </row>
    <row r="64" spans="1:6" s="112" customFormat="1">
      <c r="A64" s="113" t="s">
        <v>226</v>
      </c>
      <c r="B64" s="106"/>
      <c r="C64" s="106"/>
      <c r="D64" s="106"/>
      <c r="E64" s="107"/>
    </row>
    <row r="65" spans="1:6">
      <c r="A65" s="91"/>
    </row>
    <row r="66" spans="1:6">
      <c r="A66" s="90" t="s">
        <v>382</v>
      </c>
      <c r="B66" s="75"/>
      <c r="C66" s="75"/>
      <c r="D66" s="75"/>
      <c r="E66" s="96"/>
    </row>
    <row r="67" spans="1:6" s="117" customFormat="1">
      <c r="A67" s="86" t="s">
        <v>236</v>
      </c>
      <c r="B67" s="100" t="s">
        <v>506</v>
      </c>
      <c r="C67" s="100" t="s">
        <v>501</v>
      </c>
      <c r="D67" s="100" t="s">
        <v>582</v>
      </c>
      <c r="E67" s="101" t="s">
        <v>358</v>
      </c>
      <c r="F67" s="117">
        <v>100</v>
      </c>
    </row>
    <row r="68" spans="1:6" s="117" customFormat="1">
      <c r="A68" s="86" t="s">
        <v>145</v>
      </c>
      <c r="B68" s="100" t="s">
        <v>506</v>
      </c>
      <c r="C68" s="100" t="s">
        <v>501</v>
      </c>
      <c r="D68" s="100" t="s">
        <v>582</v>
      </c>
      <c r="E68" s="101" t="s">
        <v>358</v>
      </c>
      <c r="F68" s="117">
        <v>200</v>
      </c>
    </row>
    <row r="69" spans="1:6" s="117" customFormat="1">
      <c r="A69" s="104" t="s">
        <v>77</v>
      </c>
      <c r="B69" s="100"/>
      <c r="C69" s="100"/>
      <c r="D69" s="100"/>
      <c r="E69" s="101"/>
    </row>
    <row r="70" spans="1:6">
      <c r="A70" s="66"/>
    </row>
    <row r="71" spans="1:6">
      <c r="A71" s="46" t="s">
        <v>287</v>
      </c>
      <c r="B71" s="88"/>
      <c r="C71" s="88"/>
      <c r="D71" s="88"/>
      <c r="E71" s="93"/>
    </row>
    <row r="72" spans="1:6">
      <c r="A72" s="66" t="s">
        <v>400</v>
      </c>
      <c r="B72" s="67">
        <v>13</v>
      </c>
      <c r="C72" s="67" t="s">
        <v>132</v>
      </c>
      <c r="D72" s="67" t="s">
        <v>128</v>
      </c>
      <c r="E72" s="95" t="s">
        <v>129</v>
      </c>
      <c r="F72" s="92">
        <f>13*4</f>
        <v>52</v>
      </c>
    </row>
    <row r="73" spans="1:6">
      <c r="A73" s="71" t="s">
        <v>221</v>
      </c>
      <c r="B73" s="77"/>
      <c r="C73" s="77"/>
      <c r="D73" s="77"/>
      <c r="E73" s="97"/>
    </row>
    <row r="74" spans="1:6">
      <c r="A74" s="71"/>
      <c r="B74" s="77"/>
      <c r="C74" s="77"/>
      <c r="D74" s="77"/>
      <c r="E74" s="97"/>
    </row>
    <row r="75" spans="1:6">
      <c r="A75" s="90" t="s">
        <v>473</v>
      </c>
    </row>
    <row r="76" spans="1:6" s="117" customFormat="1">
      <c r="A76" s="86" t="s">
        <v>131</v>
      </c>
      <c r="B76" s="100">
        <v>7</v>
      </c>
      <c r="C76" s="100" t="s">
        <v>132</v>
      </c>
      <c r="D76" s="100" t="s">
        <v>133</v>
      </c>
      <c r="E76" s="101" t="s">
        <v>307</v>
      </c>
      <c r="F76" s="117">
        <f>7*15</f>
        <v>105</v>
      </c>
    </row>
    <row r="77" spans="1:6">
      <c r="A77" s="87" t="s">
        <v>216</v>
      </c>
    </row>
    <row r="78" spans="1:6">
      <c r="A78" s="87"/>
    </row>
    <row r="79" spans="1:6" s="117" customFormat="1">
      <c r="A79" s="86" t="s">
        <v>223</v>
      </c>
      <c r="B79" s="100">
        <v>7</v>
      </c>
      <c r="C79" s="100" t="s">
        <v>501</v>
      </c>
      <c r="D79" s="100" t="s">
        <v>133</v>
      </c>
      <c r="E79" s="101" t="s">
        <v>307</v>
      </c>
      <c r="F79" s="117">
        <f>7*15</f>
        <v>105</v>
      </c>
    </row>
    <row r="80" spans="1:6">
      <c r="A80" s="87" t="s">
        <v>306</v>
      </c>
    </row>
    <row r="81" spans="1:6">
      <c r="A81" s="72"/>
      <c r="B81" s="73"/>
      <c r="C81" s="73"/>
      <c r="D81" s="73"/>
      <c r="E81" s="98"/>
    </row>
    <row r="82" spans="1:6">
      <c r="A82" s="90" t="s">
        <v>679</v>
      </c>
      <c r="B82" s="88"/>
      <c r="C82" s="88"/>
      <c r="D82" s="88"/>
      <c r="E82" s="93"/>
    </row>
    <row r="83" spans="1:6">
      <c r="A83" s="63" t="s">
        <v>680</v>
      </c>
      <c r="B83" s="89" t="s">
        <v>506</v>
      </c>
      <c r="C83" s="89" t="s">
        <v>501</v>
      </c>
      <c r="D83" s="89" t="s">
        <v>582</v>
      </c>
      <c r="E83" s="94" t="s">
        <v>358</v>
      </c>
      <c r="F83" s="92">
        <v>100</v>
      </c>
    </row>
    <row r="84" spans="1:6">
      <c r="A84" s="63"/>
    </row>
    <row r="85" spans="1:6" s="117" customFormat="1">
      <c r="A85" s="86" t="s">
        <v>78</v>
      </c>
      <c r="B85" s="100" t="s">
        <v>506</v>
      </c>
      <c r="C85" s="100" t="s">
        <v>501</v>
      </c>
      <c r="D85" s="100" t="s">
        <v>582</v>
      </c>
      <c r="E85" s="101" t="s">
        <v>358</v>
      </c>
      <c r="F85" s="117">
        <v>140</v>
      </c>
    </row>
    <row r="86" spans="1:6" s="117" customFormat="1">
      <c r="A86" s="104" t="s">
        <v>79</v>
      </c>
      <c r="B86" s="100"/>
      <c r="C86" s="100"/>
      <c r="D86" s="100"/>
      <c r="E86" s="101"/>
    </row>
    <row r="87" spans="1:6">
      <c r="A87" s="71"/>
      <c r="B87" s="88"/>
      <c r="C87" s="88"/>
      <c r="D87" s="88"/>
      <c r="E87" s="93"/>
    </row>
    <row r="88" spans="1:6">
      <c r="A88" s="46" t="s">
        <v>696</v>
      </c>
    </row>
    <row r="89" spans="1:6" s="117" customFormat="1">
      <c r="A89" s="118" t="s">
        <v>130</v>
      </c>
      <c r="B89" s="100">
        <v>1</v>
      </c>
      <c r="C89" s="100" t="s">
        <v>132</v>
      </c>
      <c r="D89" s="100" t="s">
        <v>133</v>
      </c>
      <c r="E89" s="119" t="s">
        <v>315</v>
      </c>
      <c r="F89" s="117">
        <f>1*20</f>
        <v>20</v>
      </c>
    </row>
    <row r="90" spans="1:6" s="117" customFormat="1">
      <c r="A90" s="87" t="s">
        <v>222</v>
      </c>
      <c r="B90" s="100"/>
      <c r="C90" s="100"/>
      <c r="D90" s="100"/>
      <c r="E90" s="101"/>
    </row>
    <row r="91" spans="1:6" s="117" customFormat="1">
      <c r="A91" s="87" t="s">
        <v>312</v>
      </c>
      <c r="B91" s="100"/>
      <c r="C91" s="100"/>
      <c r="D91" s="100"/>
      <c r="E91" s="101"/>
    </row>
    <row r="93" spans="1:6" s="117" customFormat="1">
      <c r="A93" s="120" t="s">
        <v>313</v>
      </c>
      <c r="B93" s="100">
        <v>1</v>
      </c>
      <c r="C93" s="100" t="s">
        <v>132</v>
      </c>
      <c r="D93" s="100" t="s">
        <v>133</v>
      </c>
      <c r="E93" s="101" t="s">
        <v>315</v>
      </c>
      <c r="F93" s="117">
        <f>1*20</f>
        <v>20</v>
      </c>
    </row>
    <row r="94" spans="1:6" s="117" customFormat="1">
      <c r="A94" s="87" t="s">
        <v>314</v>
      </c>
      <c r="B94" s="100"/>
      <c r="C94" s="100"/>
      <c r="D94" s="100"/>
      <c r="E94" s="101"/>
    </row>
    <row r="95" spans="1:6" s="117" customFormat="1">
      <c r="A95" s="87" t="s">
        <v>649</v>
      </c>
      <c r="B95" s="100"/>
      <c r="C95" s="100"/>
      <c r="D95" s="100"/>
      <c r="E95" s="101"/>
    </row>
    <row r="96" spans="1:6">
      <c r="A96" s="71" t="s">
        <v>648</v>
      </c>
      <c r="F96" s="92">
        <f>SUM(F7:F93)</f>
        <v>2344</v>
      </c>
    </row>
  </sheetData>
  <phoneticPr fontId="21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" workbookViewId="0">
      <selection sqref="A1:XFD1048576"/>
    </sheetView>
  </sheetViews>
  <sheetFormatPr baseColWidth="12" defaultColWidth="13" defaultRowHeight="17" x14ac:dyDescent="0"/>
  <cols>
    <col min="1" max="1" width="81.83203125" customWidth="1"/>
    <col min="2" max="2" width="18.83203125" customWidth="1"/>
    <col min="4" max="4" width="16.83203125" customWidth="1"/>
    <col min="5" max="5" width="21.33203125" customWidth="1"/>
  </cols>
  <sheetData>
    <row r="1" spans="1:6">
      <c r="A1" s="240" t="s">
        <v>561</v>
      </c>
      <c r="B1" s="240"/>
      <c r="C1" s="7"/>
      <c r="D1" s="7"/>
      <c r="E1" s="7"/>
    </row>
    <row r="2" spans="1:6">
      <c r="A2" s="28" t="s">
        <v>576</v>
      </c>
      <c r="B2" s="6"/>
      <c r="C2" s="6"/>
      <c r="D2" s="6"/>
      <c r="E2" s="6"/>
    </row>
    <row r="3" spans="1:6">
      <c r="A3" s="28"/>
      <c r="B3" s="6"/>
      <c r="C3" s="6"/>
      <c r="D3" s="6"/>
      <c r="E3" s="6"/>
    </row>
    <row r="4" spans="1:6">
      <c r="A4" s="1" t="s">
        <v>662</v>
      </c>
      <c r="B4" s="7" t="s">
        <v>769</v>
      </c>
      <c r="C4" s="7" t="s">
        <v>770</v>
      </c>
      <c r="D4" s="7" t="s">
        <v>578</v>
      </c>
      <c r="E4" s="7" t="s">
        <v>642</v>
      </c>
      <c r="F4" s="7" t="s">
        <v>117</v>
      </c>
    </row>
    <row r="5" spans="1:6">
      <c r="A5" s="1"/>
      <c r="B5" s="7"/>
      <c r="C5" s="7"/>
      <c r="D5" s="7"/>
      <c r="E5" s="7"/>
    </row>
    <row r="6" spans="1:6">
      <c r="A6" s="90" t="s">
        <v>302</v>
      </c>
      <c r="B6" s="89"/>
      <c r="C6" s="89"/>
      <c r="D6" s="89"/>
      <c r="E6" s="94"/>
    </row>
    <row r="7" spans="1:6">
      <c r="A7" s="133" t="s">
        <v>694</v>
      </c>
      <c r="B7" s="134">
        <v>4</v>
      </c>
      <c r="C7" s="134" t="s">
        <v>510</v>
      </c>
      <c r="D7" s="134" t="s">
        <v>447</v>
      </c>
      <c r="E7" s="135" t="s">
        <v>613</v>
      </c>
      <c r="F7">
        <f>4*15</f>
        <v>60</v>
      </c>
    </row>
    <row r="8" spans="1:6">
      <c r="A8" s="136" t="s">
        <v>695</v>
      </c>
      <c r="B8" s="134"/>
      <c r="C8" s="134"/>
      <c r="D8" s="137"/>
      <c r="E8" s="135"/>
    </row>
    <row r="9" spans="1:6">
      <c r="A9" s="136"/>
      <c r="B9" s="134"/>
      <c r="C9" s="134"/>
      <c r="D9" s="137"/>
      <c r="E9" s="135"/>
    </row>
    <row r="10" spans="1:6">
      <c r="A10" s="133" t="s">
        <v>722</v>
      </c>
      <c r="B10" s="134">
        <v>4</v>
      </c>
      <c r="C10" s="134" t="s">
        <v>510</v>
      </c>
      <c r="D10" s="137" t="s">
        <v>447</v>
      </c>
      <c r="E10" s="135" t="s">
        <v>650</v>
      </c>
      <c r="F10">
        <f>4*10</f>
        <v>40</v>
      </c>
    </row>
    <row r="11" spans="1:6">
      <c r="A11" s="136" t="s">
        <v>614</v>
      </c>
      <c r="B11" s="134"/>
      <c r="C11" s="134"/>
      <c r="D11" s="137"/>
      <c r="E11" s="135"/>
    </row>
    <row r="12" spans="1:6">
      <c r="A12" s="136"/>
      <c r="B12" s="134"/>
      <c r="C12" s="134"/>
      <c r="D12" s="137"/>
      <c r="E12" s="135"/>
    </row>
    <row r="13" spans="1:6">
      <c r="A13" s="9" t="s">
        <v>619</v>
      </c>
      <c r="B13" s="6">
        <v>6</v>
      </c>
      <c r="C13" s="6" t="s">
        <v>510</v>
      </c>
      <c r="D13" s="5" t="s">
        <v>447</v>
      </c>
      <c r="E13" s="12" t="s">
        <v>448</v>
      </c>
      <c r="F13">
        <f>6*15</f>
        <v>90</v>
      </c>
    </row>
    <row r="14" spans="1:6">
      <c r="A14" s="4" t="s">
        <v>702</v>
      </c>
      <c r="B14" s="6"/>
      <c r="C14" s="6"/>
      <c r="D14" s="5"/>
      <c r="E14" s="12"/>
    </row>
    <row r="15" spans="1:6">
      <c r="A15" s="4"/>
      <c r="B15" s="6"/>
      <c r="C15" s="6"/>
      <c r="D15" s="5"/>
      <c r="E15" s="12"/>
    </row>
    <row r="16" spans="1:6">
      <c r="A16" s="90" t="s">
        <v>273</v>
      </c>
      <c r="B16" s="67"/>
      <c r="C16" s="67"/>
      <c r="D16" s="67"/>
      <c r="E16" s="95"/>
    </row>
    <row r="17" spans="1:6">
      <c r="A17" s="63" t="s">
        <v>620</v>
      </c>
      <c r="B17" s="89">
        <v>1</v>
      </c>
      <c r="C17" s="89" t="s">
        <v>233</v>
      </c>
      <c r="D17" s="89" t="s">
        <v>234</v>
      </c>
      <c r="E17" s="94" t="s">
        <v>110</v>
      </c>
      <c r="F17">
        <f>1*20</f>
        <v>20</v>
      </c>
    </row>
    <row r="18" spans="1:6">
      <c r="A18" s="91" t="s">
        <v>109</v>
      </c>
      <c r="B18" s="89"/>
      <c r="C18" s="89"/>
      <c r="D18" s="89"/>
      <c r="E18" s="94"/>
    </row>
    <row r="19" spans="1:6">
      <c r="A19" s="91"/>
      <c r="B19" s="89"/>
      <c r="C19" s="89"/>
      <c r="D19" s="89"/>
      <c r="E19" s="94"/>
    </row>
    <row r="20" spans="1:6">
      <c r="A20" s="63" t="s">
        <v>621</v>
      </c>
      <c r="B20" s="125">
        <v>1</v>
      </c>
      <c r="C20" s="125" t="s">
        <v>235</v>
      </c>
      <c r="D20" s="125" t="s">
        <v>133</v>
      </c>
      <c r="E20" s="126" t="s">
        <v>166</v>
      </c>
      <c r="F20">
        <f>1*20</f>
        <v>20</v>
      </c>
    </row>
    <row r="21" spans="1:6">
      <c r="A21" s="127" t="s">
        <v>46</v>
      </c>
      <c r="B21" s="125"/>
      <c r="C21" s="125"/>
      <c r="D21" s="125"/>
      <c r="E21" s="126"/>
    </row>
    <row r="23" spans="1:6">
      <c r="A23" s="62" t="s">
        <v>659</v>
      </c>
      <c r="B23" s="89"/>
      <c r="C23" s="89"/>
      <c r="D23" s="89"/>
      <c r="E23" s="94"/>
    </row>
    <row r="24" spans="1:6">
      <c r="A24" s="133" t="s">
        <v>127</v>
      </c>
      <c r="B24" s="134">
        <v>8</v>
      </c>
      <c r="C24" s="134" t="s">
        <v>510</v>
      </c>
      <c r="D24" s="134" t="s">
        <v>447</v>
      </c>
      <c r="E24" s="135" t="s">
        <v>661</v>
      </c>
      <c r="F24">
        <f>8*15</f>
        <v>120</v>
      </c>
    </row>
    <row r="25" spans="1:6">
      <c r="A25" s="136" t="s">
        <v>660</v>
      </c>
      <c r="B25" s="134"/>
      <c r="C25" s="134"/>
      <c r="D25" s="137"/>
      <c r="E25" s="135"/>
    </row>
    <row r="26" spans="1:6">
      <c r="A26" s="136"/>
      <c r="B26" s="134"/>
      <c r="C26" s="134"/>
      <c r="D26" s="137"/>
      <c r="E26" s="135"/>
    </row>
    <row r="27" spans="1:6">
      <c r="A27" s="62" t="s">
        <v>282</v>
      </c>
      <c r="B27" s="75"/>
      <c r="C27" s="75"/>
      <c r="D27" s="76"/>
      <c r="E27" s="75"/>
    </row>
    <row r="28" spans="1:6">
      <c r="A28" s="63" t="s">
        <v>236</v>
      </c>
      <c r="B28" s="51" t="s">
        <v>148</v>
      </c>
      <c r="C28" s="51" t="s">
        <v>149</v>
      </c>
      <c r="D28" s="51" t="s">
        <v>150</v>
      </c>
      <c r="E28" s="51" t="s">
        <v>198</v>
      </c>
      <c r="F28">
        <v>50</v>
      </c>
    </row>
    <row r="29" spans="1:6">
      <c r="A29" s="58" t="s">
        <v>609</v>
      </c>
      <c r="B29" s="51"/>
      <c r="C29" s="51"/>
      <c r="D29" s="51"/>
      <c r="E29" s="51"/>
    </row>
    <row r="30" spans="1:6">
      <c r="A30" s="63" t="s">
        <v>145</v>
      </c>
      <c r="B30" s="51" t="s">
        <v>148</v>
      </c>
      <c r="C30" s="51" t="s">
        <v>149</v>
      </c>
      <c r="D30" s="51" t="s">
        <v>150</v>
      </c>
      <c r="E30" s="51" t="s">
        <v>198</v>
      </c>
      <c r="F30">
        <v>70</v>
      </c>
    </row>
    <row r="31" spans="1:6">
      <c r="A31" s="4" t="s">
        <v>610</v>
      </c>
    </row>
    <row r="32" spans="1:6">
      <c r="A32" s="4"/>
    </row>
    <row r="33" spans="1:6">
      <c r="A33" s="46" t="s">
        <v>287</v>
      </c>
      <c r="B33" s="47"/>
      <c r="C33" s="47"/>
      <c r="D33" s="47"/>
      <c r="E33" s="48"/>
    </row>
    <row r="34" spans="1:6" s="84" customFormat="1">
      <c r="A34" s="61" t="s">
        <v>675</v>
      </c>
      <c r="B34" s="83">
        <v>6</v>
      </c>
      <c r="C34" s="83" t="s">
        <v>149</v>
      </c>
      <c r="D34" s="83" t="s">
        <v>234</v>
      </c>
      <c r="E34" s="85" t="s">
        <v>639</v>
      </c>
      <c r="F34" s="141">
        <f>6*4</f>
        <v>24</v>
      </c>
    </row>
    <row r="35" spans="1:6">
      <c r="A35" s="71" t="s">
        <v>678</v>
      </c>
      <c r="B35" s="47"/>
      <c r="C35" s="47"/>
      <c r="D35" s="47"/>
      <c r="E35" s="48"/>
    </row>
    <row r="36" spans="1:6">
      <c r="A36" s="1"/>
      <c r="B36" s="7"/>
      <c r="C36" s="7"/>
      <c r="D36" s="7"/>
      <c r="E36" s="7"/>
    </row>
    <row r="37" spans="1:6">
      <c r="A37" s="62" t="s">
        <v>325</v>
      </c>
    </row>
    <row r="38" spans="1:6">
      <c r="A38" s="63" t="s">
        <v>384</v>
      </c>
      <c r="B38" s="51" t="s">
        <v>148</v>
      </c>
      <c r="C38" s="51" t="s">
        <v>149</v>
      </c>
      <c r="D38" s="51" t="s">
        <v>150</v>
      </c>
      <c r="E38" s="51" t="s">
        <v>198</v>
      </c>
      <c r="F38">
        <v>50</v>
      </c>
    </row>
    <row r="39" spans="1:6">
      <c r="A39" s="58" t="s">
        <v>602</v>
      </c>
      <c r="B39" s="51"/>
      <c r="C39" s="51"/>
      <c r="D39" s="64"/>
      <c r="E39" s="51"/>
    </row>
    <row r="41" spans="1:6">
      <c r="A41" s="90" t="s">
        <v>341</v>
      </c>
      <c r="B41" s="88"/>
      <c r="C41" s="88"/>
      <c r="D41" s="88"/>
      <c r="E41" s="93"/>
    </row>
    <row r="42" spans="1:6" s="131" customFormat="1">
      <c r="A42" s="128" t="s">
        <v>687</v>
      </c>
      <c r="B42" s="129" t="s">
        <v>688</v>
      </c>
      <c r="C42" s="129" t="s">
        <v>689</v>
      </c>
      <c r="D42" s="129" t="s">
        <v>690</v>
      </c>
      <c r="E42" s="130" t="s">
        <v>691</v>
      </c>
      <c r="F42" s="131">
        <v>30</v>
      </c>
    </row>
    <row r="43" spans="1:6" s="131" customFormat="1">
      <c r="A43" s="132" t="s">
        <v>692</v>
      </c>
    </row>
    <row r="44" spans="1:6" s="131" customFormat="1">
      <c r="A44" s="132"/>
    </row>
    <row r="45" spans="1:6" s="131" customFormat="1">
      <c r="A45" s="128" t="s">
        <v>693</v>
      </c>
      <c r="B45" s="129" t="s">
        <v>688</v>
      </c>
      <c r="C45" s="129" t="s">
        <v>689</v>
      </c>
      <c r="D45" s="129" t="s">
        <v>690</v>
      </c>
      <c r="E45" s="130" t="s">
        <v>691</v>
      </c>
      <c r="F45" s="131">
        <v>40</v>
      </c>
    </row>
    <row r="46" spans="1:6" s="131" customFormat="1">
      <c r="A46" s="132" t="s">
        <v>608</v>
      </c>
    </row>
    <row r="47" spans="1:6">
      <c r="A47" s="1"/>
      <c r="B47" s="7"/>
      <c r="C47" s="7"/>
      <c r="D47" s="7"/>
      <c r="E47" s="7"/>
    </row>
    <row r="48" spans="1:6" s="92" customFormat="1" ht="13">
      <c r="A48" s="90" t="s">
        <v>326</v>
      </c>
    </row>
    <row r="49" spans="1:6" s="117" customFormat="1" ht="13">
      <c r="A49" s="99" t="s">
        <v>316</v>
      </c>
      <c r="B49" s="67">
        <v>1</v>
      </c>
      <c r="C49" s="67" t="s">
        <v>233</v>
      </c>
      <c r="D49" s="67" t="s">
        <v>234</v>
      </c>
      <c r="E49" s="95" t="s">
        <v>606</v>
      </c>
      <c r="F49" s="117">
        <f>1*25</f>
        <v>25</v>
      </c>
    </row>
    <row r="50" spans="1:6" s="117" customFormat="1">
      <c r="A50" s="104" t="s">
        <v>562</v>
      </c>
      <c r="B50"/>
      <c r="C50"/>
      <c r="D50"/>
      <c r="E50"/>
    </row>
    <row r="51" spans="1:6" s="117" customFormat="1" ht="13">
      <c r="A51" s="71" t="s">
        <v>603</v>
      </c>
      <c r="B51" s="102"/>
      <c r="C51" s="102"/>
      <c r="D51" s="102"/>
      <c r="E51" s="103"/>
    </row>
    <row r="53" spans="1:6">
      <c r="A53" s="62" t="s">
        <v>624</v>
      </c>
      <c r="B53" s="89"/>
      <c r="C53" s="89"/>
      <c r="D53" s="89"/>
      <c r="E53" s="94"/>
    </row>
    <row r="54" spans="1:6">
      <c r="A54" s="133" t="s">
        <v>625</v>
      </c>
      <c r="B54" s="134">
        <v>3</v>
      </c>
      <c r="C54" s="134" t="s">
        <v>781</v>
      </c>
      <c r="D54" s="134" t="s">
        <v>447</v>
      </c>
      <c r="E54" s="135" t="s">
        <v>626</v>
      </c>
      <c r="F54">
        <f>3*15</f>
        <v>45</v>
      </c>
    </row>
    <row r="55" spans="1:6">
      <c r="A55" s="136" t="s">
        <v>684</v>
      </c>
      <c r="B55" s="134"/>
      <c r="C55" s="134"/>
      <c r="D55" s="137"/>
      <c r="E55" s="135"/>
    </row>
    <row r="56" spans="1:6">
      <c r="A56" s="136"/>
      <c r="B56" s="134"/>
      <c r="C56" s="134"/>
      <c r="D56" s="137"/>
      <c r="E56" s="135"/>
    </row>
    <row r="57" spans="1:6" s="139" customFormat="1">
      <c r="A57" s="10" t="s">
        <v>713</v>
      </c>
      <c r="B57" s="5"/>
      <c r="C57" s="5"/>
      <c r="D57" s="5"/>
      <c r="E57" s="138"/>
    </row>
    <row r="58" spans="1:6">
      <c r="A58" s="22" t="s">
        <v>714</v>
      </c>
      <c r="B58" s="35">
        <v>1</v>
      </c>
      <c r="C58" s="35" t="s">
        <v>780</v>
      </c>
      <c r="D58" s="35" t="s">
        <v>782</v>
      </c>
      <c r="E58" s="35">
        <v>15</v>
      </c>
      <c r="F58">
        <f>1*15</f>
        <v>15</v>
      </c>
    </row>
    <row r="59" spans="1:6">
      <c r="A59" s="39" t="s">
        <v>778</v>
      </c>
      <c r="B59" s="35"/>
      <c r="C59" s="35"/>
      <c r="D59" s="35"/>
      <c r="E59" s="35"/>
    </row>
    <row r="60" spans="1:6" s="140" customFormat="1">
      <c r="A60" s="39" t="s">
        <v>779</v>
      </c>
      <c r="B60" s="35"/>
      <c r="C60" s="35"/>
      <c r="D60" s="35"/>
      <c r="E60" s="35"/>
    </row>
    <row r="61" spans="1:6" s="140" customFormat="1">
      <c r="A61" s="39"/>
      <c r="B61" s="35"/>
      <c r="C61" s="35"/>
      <c r="D61" s="35"/>
      <c r="E61" s="35"/>
    </row>
    <row r="62" spans="1:6">
      <c r="A62" s="46" t="s">
        <v>343</v>
      </c>
      <c r="B62" s="89"/>
      <c r="C62" s="89"/>
      <c r="D62" s="89"/>
      <c r="E62" s="94"/>
    </row>
    <row r="63" spans="1:6">
      <c r="A63" s="61" t="s">
        <v>611</v>
      </c>
      <c r="B63" s="100">
        <v>4</v>
      </c>
      <c r="C63" s="67" t="s">
        <v>612</v>
      </c>
      <c r="D63" s="100" t="s">
        <v>133</v>
      </c>
      <c r="E63" s="119" t="s">
        <v>315</v>
      </c>
      <c r="F63">
        <f>4*20</f>
        <v>80</v>
      </c>
    </row>
    <row r="64" spans="1:6">
      <c r="A64" s="71" t="s">
        <v>308</v>
      </c>
      <c r="B64" s="100"/>
      <c r="C64" s="100"/>
      <c r="D64" s="100"/>
      <c r="E64" s="101"/>
    </row>
    <row r="65" spans="1:6">
      <c r="A65" s="92"/>
      <c r="B65" s="89"/>
      <c r="C65" s="89"/>
      <c r="D65" s="89"/>
      <c r="E65" s="94"/>
      <c r="F65">
        <f>SUM(F7:F63)</f>
        <v>779</v>
      </c>
    </row>
  </sheetData>
  <mergeCells count="1">
    <mergeCell ref="A1:B1"/>
  </mergeCells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" workbookViewId="0">
      <selection activeCell="A82" sqref="A1:XFD1048576"/>
    </sheetView>
  </sheetViews>
  <sheetFormatPr baseColWidth="12" defaultColWidth="13" defaultRowHeight="17" x14ac:dyDescent="0"/>
  <cols>
    <col min="1" max="1" width="81.83203125" style="49" customWidth="1"/>
    <col min="2" max="2" width="18.83203125" style="49" customWidth="1"/>
    <col min="3" max="3" width="13" style="49"/>
    <col min="4" max="4" width="19.83203125" style="49" customWidth="1"/>
    <col min="5" max="5" width="21.33203125" style="49" customWidth="1"/>
    <col min="6" max="16384" width="13" style="49"/>
  </cols>
  <sheetData>
    <row r="1" spans="1:5">
      <c r="A1" s="241" t="s">
        <v>111</v>
      </c>
      <c r="B1" s="241"/>
      <c r="C1" s="47"/>
      <c r="D1" s="47"/>
      <c r="E1" s="47"/>
    </row>
    <row r="2" spans="1:5" s="147" customFormat="1">
      <c r="A2" s="146" t="s">
        <v>113</v>
      </c>
      <c r="B2" s="143"/>
      <c r="C2" s="143"/>
      <c r="D2" s="143"/>
      <c r="E2" s="143"/>
    </row>
    <row r="3" spans="1:5">
      <c r="A3" s="50"/>
      <c r="B3" s="51"/>
      <c r="C3" s="51"/>
      <c r="D3" s="51"/>
      <c r="E3" s="51"/>
    </row>
    <row r="4" spans="1:5">
      <c r="A4" s="46" t="s">
        <v>662</v>
      </c>
      <c r="B4" s="47" t="s">
        <v>769</v>
      </c>
      <c r="C4" s="47" t="s">
        <v>770</v>
      </c>
      <c r="D4" s="47" t="s">
        <v>578</v>
      </c>
      <c r="E4" s="47" t="s">
        <v>642</v>
      </c>
    </row>
    <row r="5" spans="1:5">
      <c r="A5" s="46"/>
      <c r="B5" s="47"/>
      <c r="C5" s="47"/>
      <c r="D5" s="47"/>
      <c r="E5" s="47"/>
    </row>
    <row r="6" spans="1:5">
      <c r="A6" s="46" t="s">
        <v>112</v>
      </c>
      <c r="B6" s="89"/>
      <c r="C6" s="89"/>
      <c r="D6" s="89"/>
      <c r="E6" s="94"/>
    </row>
    <row r="7" spans="1:5" s="147" customFormat="1">
      <c r="A7" s="55" t="s">
        <v>756</v>
      </c>
      <c r="B7" s="89">
        <v>1</v>
      </c>
      <c r="C7" s="89" t="s">
        <v>644</v>
      </c>
      <c r="D7" s="89" t="s">
        <v>757</v>
      </c>
      <c r="E7" s="157" t="s">
        <v>758</v>
      </c>
    </row>
    <row r="8" spans="1:5" s="147" customFormat="1">
      <c r="A8" s="91" t="s">
        <v>759</v>
      </c>
      <c r="B8" s="89"/>
      <c r="C8" s="89"/>
      <c r="D8" s="89"/>
      <c r="E8" s="94"/>
    </row>
    <row r="9" spans="1:5" s="147" customFormat="1">
      <c r="A9" s="63" t="s">
        <v>760</v>
      </c>
      <c r="B9" s="89"/>
      <c r="C9" s="89"/>
      <c r="D9" s="89"/>
      <c r="E9" s="94"/>
    </row>
    <row r="10" spans="1:5" s="147" customFormat="1">
      <c r="A10" s="91" t="s">
        <v>765</v>
      </c>
      <c r="B10" s="89" t="s">
        <v>767</v>
      </c>
      <c r="C10" s="89" t="s">
        <v>761</v>
      </c>
      <c r="D10" s="89" t="s">
        <v>762</v>
      </c>
      <c r="E10" s="94" t="s">
        <v>763</v>
      </c>
    </row>
    <row r="11" spans="1:5" s="147" customFormat="1">
      <c r="A11" s="63" t="s">
        <v>764</v>
      </c>
      <c r="B11" s="89"/>
      <c r="C11" s="89"/>
      <c r="D11" s="89"/>
      <c r="E11" s="94"/>
    </row>
    <row r="12" spans="1:5">
      <c r="A12" s="58" t="s">
        <v>766</v>
      </c>
      <c r="B12" s="51" t="s">
        <v>768</v>
      </c>
      <c r="C12" s="89" t="s">
        <v>761</v>
      </c>
      <c r="D12" s="89" t="s">
        <v>762</v>
      </c>
      <c r="E12" s="94" t="s">
        <v>763</v>
      </c>
    </row>
    <row r="13" spans="1:5">
      <c r="A13" s="90" t="s">
        <v>598</v>
      </c>
      <c r="B13" s="89"/>
      <c r="C13" s="89"/>
      <c r="D13" s="89"/>
      <c r="E13" s="94"/>
    </row>
    <row r="14" spans="1:5" s="147" customFormat="1">
      <c r="A14" s="142" t="s">
        <v>182</v>
      </c>
      <c r="B14" s="143">
        <v>4</v>
      </c>
      <c r="C14" s="143" t="s">
        <v>510</v>
      </c>
      <c r="D14" s="143" t="s">
        <v>447</v>
      </c>
      <c r="E14" s="148" t="s">
        <v>184</v>
      </c>
    </row>
    <row r="15" spans="1:5" s="147" customFormat="1">
      <c r="A15" s="145" t="s">
        <v>185</v>
      </c>
      <c r="B15" s="143"/>
      <c r="C15" s="143"/>
      <c r="D15" s="149"/>
      <c r="E15" s="148"/>
    </row>
    <row r="16" spans="1:5" s="147" customFormat="1">
      <c r="A16" s="145" t="s">
        <v>141</v>
      </c>
      <c r="B16" s="143"/>
      <c r="C16" s="143"/>
      <c r="D16" s="149"/>
      <c r="E16" s="148"/>
    </row>
    <row r="17" spans="1:5" s="147" customFormat="1">
      <c r="A17" s="142" t="s">
        <v>142</v>
      </c>
      <c r="B17" s="143">
        <v>2</v>
      </c>
      <c r="C17" s="143" t="s">
        <v>510</v>
      </c>
      <c r="D17" s="143" t="s">
        <v>447</v>
      </c>
      <c r="E17" s="148" t="s">
        <v>186</v>
      </c>
    </row>
    <row r="18" spans="1:5" s="147" customFormat="1">
      <c r="A18" s="145" t="s">
        <v>143</v>
      </c>
      <c r="B18" s="143"/>
      <c r="C18" s="143"/>
      <c r="D18" s="149"/>
      <c r="E18" s="148"/>
    </row>
    <row r="19" spans="1:5" s="147" customFormat="1">
      <c r="A19" s="142" t="s">
        <v>144</v>
      </c>
      <c r="B19" s="143">
        <v>4</v>
      </c>
      <c r="C19" s="143" t="s">
        <v>510</v>
      </c>
      <c r="D19" s="143" t="s">
        <v>447</v>
      </c>
      <c r="E19" s="148" t="s">
        <v>187</v>
      </c>
    </row>
    <row r="20" spans="1:5" s="147" customFormat="1">
      <c r="A20" s="145" t="s">
        <v>188</v>
      </c>
      <c r="B20" s="143"/>
      <c r="C20" s="143"/>
      <c r="D20" s="149"/>
      <c r="E20" s="148"/>
    </row>
    <row r="21" spans="1:5" s="147" customFormat="1">
      <c r="A21" s="142" t="s">
        <v>53</v>
      </c>
      <c r="B21" s="143">
        <v>5</v>
      </c>
      <c r="C21" s="143" t="s">
        <v>510</v>
      </c>
      <c r="D21" s="143" t="s">
        <v>447</v>
      </c>
      <c r="E21" s="148" t="s">
        <v>54</v>
      </c>
    </row>
    <row r="22" spans="1:5" s="147" customFormat="1">
      <c r="A22" s="145" t="s">
        <v>55</v>
      </c>
      <c r="B22" s="143"/>
      <c r="C22" s="143"/>
      <c r="D22" s="143"/>
      <c r="E22" s="148"/>
    </row>
    <row r="23" spans="1:5" s="150" customFormat="1">
      <c r="A23" s="63" t="s">
        <v>722</v>
      </c>
      <c r="B23" s="51">
        <v>8</v>
      </c>
      <c r="C23" s="51" t="s">
        <v>510</v>
      </c>
      <c r="D23" s="51" t="s">
        <v>447</v>
      </c>
      <c r="E23" s="53" t="s">
        <v>181</v>
      </c>
    </row>
    <row r="24" spans="1:5" s="150" customFormat="1">
      <c r="A24" s="58" t="s">
        <v>180</v>
      </c>
      <c r="B24" s="51"/>
      <c r="C24" s="51"/>
      <c r="D24" s="51"/>
      <c r="E24" s="53"/>
    </row>
    <row r="25" spans="1:5">
      <c r="A25" s="58"/>
      <c r="B25" s="51"/>
      <c r="C25" s="51"/>
      <c r="D25" s="64"/>
      <c r="E25" s="53"/>
    </row>
    <row r="26" spans="1:5">
      <c r="A26" s="90" t="s">
        <v>381</v>
      </c>
      <c r="B26" s="67"/>
      <c r="C26" s="67"/>
      <c r="D26" s="67"/>
      <c r="E26" s="95"/>
    </row>
    <row r="27" spans="1:5" s="147" customFormat="1">
      <c r="A27" s="142" t="s">
        <v>183</v>
      </c>
      <c r="B27" s="143">
        <v>4</v>
      </c>
      <c r="C27" s="143" t="s">
        <v>780</v>
      </c>
      <c r="D27" s="143" t="s">
        <v>782</v>
      </c>
      <c r="E27" s="144" t="s">
        <v>56</v>
      </c>
    </row>
    <row r="28" spans="1:5" s="147" customFormat="1">
      <c r="A28" s="145" t="s">
        <v>135</v>
      </c>
      <c r="B28" s="143"/>
      <c r="C28" s="143"/>
      <c r="D28" s="143"/>
      <c r="E28" s="144"/>
    </row>
    <row r="29" spans="1:5" s="147" customFormat="1">
      <c r="A29" s="145" t="s">
        <v>134</v>
      </c>
      <c r="B29" s="143"/>
      <c r="C29" s="143"/>
      <c r="D29" s="143"/>
      <c r="E29" s="144"/>
    </row>
    <row r="30" spans="1:5">
      <c r="A30" s="63" t="s">
        <v>620</v>
      </c>
      <c r="B30" s="89">
        <v>5</v>
      </c>
      <c r="C30" s="89" t="s">
        <v>780</v>
      </c>
      <c r="D30" s="89" t="s">
        <v>782</v>
      </c>
      <c r="E30" s="151" t="s">
        <v>136</v>
      </c>
    </row>
    <row r="31" spans="1:5">
      <c r="A31" s="58" t="s">
        <v>137</v>
      </c>
      <c r="B31" s="89"/>
      <c r="C31" s="89"/>
      <c r="D31" s="89"/>
      <c r="E31" s="94"/>
    </row>
    <row r="32" spans="1:5">
      <c r="A32" s="58"/>
      <c r="B32" s="89"/>
      <c r="C32" s="89"/>
      <c r="D32" s="89"/>
      <c r="E32" s="94"/>
    </row>
    <row r="33" spans="1:6" s="92" customFormat="1" ht="15" customHeight="1">
      <c r="A33" s="116" t="s">
        <v>337</v>
      </c>
      <c r="B33" s="88"/>
      <c r="C33" s="88"/>
      <c r="D33" s="88"/>
      <c r="E33" s="93"/>
    </row>
    <row r="34" spans="1:6" s="92" customFormat="1">
      <c r="A34" s="63" t="s">
        <v>643</v>
      </c>
      <c r="B34" s="89">
        <v>17</v>
      </c>
      <c r="C34" s="89" t="s">
        <v>644</v>
      </c>
      <c r="D34" s="89" t="s">
        <v>645</v>
      </c>
      <c r="E34" s="94" t="s">
        <v>646</v>
      </c>
      <c r="F34"/>
    </row>
    <row r="35" spans="1:6" s="92" customFormat="1">
      <c r="A35" s="91" t="s">
        <v>647</v>
      </c>
      <c r="B35" s="89"/>
      <c r="C35" s="89"/>
      <c r="D35" s="89"/>
      <c r="E35" s="94"/>
      <c r="F35"/>
    </row>
    <row r="36" spans="1:6" s="92" customFormat="1">
      <c r="A36" s="91" t="s">
        <v>729</v>
      </c>
      <c r="B36" s="89"/>
      <c r="C36" s="89"/>
      <c r="D36" s="89"/>
      <c r="E36" s="94"/>
      <c r="F36"/>
    </row>
    <row r="37" spans="1:6" s="92" customFormat="1">
      <c r="A37" s="91" t="s">
        <v>730</v>
      </c>
      <c r="B37" s="89"/>
      <c r="C37" s="89"/>
      <c r="D37" s="89"/>
      <c r="E37" s="94"/>
      <c r="F37"/>
    </row>
    <row r="38" spans="1:6" s="52" customFormat="1">
      <c r="A38" s="63" t="s">
        <v>733</v>
      </c>
      <c r="B38" s="89">
        <v>15</v>
      </c>
      <c r="C38" s="89" t="s">
        <v>644</v>
      </c>
      <c r="D38" s="89" t="s">
        <v>645</v>
      </c>
      <c r="E38" s="94" t="s">
        <v>646</v>
      </c>
      <c r="F38" s="156"/>
    </row>
    <row r="39" spans="1:6" s="92" customFormat="1">
      <c r="A39" s="58" t="s">
        <v>652</v>
      </c>
      <c r="B39" s="51"/>
      <c r="C39" s="51"/>
      <c r="D39" s="51"/>
      <c r="E39" s="151"/>
      <c r="F39" s="27"/>
    </row>
    <row r="40" spans="1:6" s="52" customFormat="1">
      <c r="A40" s="91" t="s">
        <v>653</v>
      </c>
      <c r="B40" s="89"/>
      <c r="C40" s="89"/>
      <c r="D40" s="89"/>
      <c r="E40" s="94"/>
      <c r="F40" s="156"/>
    </row>
    <row r="41" spans="1:6" s="92" customFormat="1">
      <c r="A41" s="58" t="s">
        <v>654</v>
      </c>
      <c r="B41" s="51"/>
      <c r="C41" s="51"/>
      <c r="D41" s="51"/>
      <c r="E41" s="151"/>
      <c r="F41" s="27"/>
    </row>
    <row r="42" spans="1:6" s="112" customFormat="1">
      <c r="A42" s="114" t="s">
        <v>731</v>
      </c>
      <c r="B42" s="106">
        <v>12</v>
      </c>
      <c r="C42" s="106" t="s">
        <v>235</v>
      </c>
      <c r="D42" s="106" t="s">
        <v>269</v>
      </c>
      <c r="E42" s="107" t="s">
        <v>224</v>
      </c>
      <c r="F42"/>
    </row>
    <row r="43" spans="1:6" s="112" customFormat="1" ht="13">
      <c r="A43" s="113" t="s">
        <v>732</v>
      </c>
      <c r="B43" s="106"/>
      <c r="C43" s="106"/>
      <c r="D43" s="106"/>
      <c r="E43" s="107"/>
    </row>
    <row r="44" spans="1:6" s="112" customFormat="1" ht="13">
      <c r="A44" s="113"/>
      <c r="B44" s="106"/>
      <c r="C44" s="106"/>
      <c r="D44" s="106"/>
      <c r="E44" s="107"/>
    </row>
    <row r="45" spans="1:6" s="112" customFormat="1">
      <c r="A45" s="114" t="s">
        <v>655</v>
      </c>
      <c r="B45" s="106">
        <v>8</v>
      </c>
      <c r="C45" s="106" t="s">
        <v>235</v>
      </c>
      <c r="D45" s="106" t="s">
        <v>269</v>
      </c>
      <c r="E45" s="107" t="s">
        <v>224</v>
      </c>
      <c r="F45"/>
    </row>
    <row r="46" spans="1:6" s="112" customFormat="1" ht="13">
      <c r="A46" s="113" t="s">
        <v>656</v>
      </c>
      <c r="B46" s="106"/>
      <c r="C46" s="106"/>
      <c r="D46" s="106"/>
      <c r="E46" s="107"/>
    </row>
    <row r="48" spans="1:6">
      <c r="A48" s="62" t="s">
        <v>382</v>
      </c>
      <c r="B48" s="75"/>
      <c r="C48" s="75"/>
      <c r="D48" s="76"/>
      <c r="E48" s="75"/>
    </row>
    <row r="49" spans="1:5">
      <c r="A49" s="63" t="s">
        <v>176</v>
      </c>
      <c r="B49" s="51" t="s">
        <v>688</v>
      </c>
      <c r="C49" s="51" t="s">
        <v>689</v>
      </c>
      <c r="D49" s="51" t="s">
        <v>690</v>
      </c>
      <c r="E49" s="51" t="s">
        <v>691</v>
      </c>
    </row>
    <row r="50" spans="1:5">
      <c r="A50" s="58" t="s">
        <v>609</v>
      </c>
      <c r="B50" s="51"/>
      <c r="C50" s="51"/>
      <c r="D50" s="51"/>
      <c r="E50" s="51"/>
    </row>
    <row r="51" spans="1:5">
      <c r="A51" s="63" t="s">
        <v>177</v>
      </c>
      <c r="B51" s="51" t="s">
        <v>688</v>
      </c>
      <c r="C51" s="51" t="s">
        <v>689</v>
      </c>
      <c r="D51" s="51" t="s">
        <v>690</v>
      </c>
      <c r="E51" s="51" t="s">
        <v>691</v>
      </c>
    </row>
    <row r="52" spans="1:5">
      <c r="A52" s="58" t="s">
        <v>610</v>
      </c>
    </row>
    <row r="53" spans="1:5">
      <c r="A53" s="58"/>
    </row>
    <row r="54" spans="1:5">
      <c r="A54" s="62" t="s">
        <v>96</v>
      </c>
    </row>
    <row r="55" spans="1:5" s="147" customFormat="1">
      <c r="A55" s="142" t="s">
        <v>174</v>
      </c>
      <c r="B55" s="143" t="s">
        <v>688</v>
      </c>
      <c r="C55" s="143" t="s">
        <v>689</v>
      </c>
      <c r="D55" s="143" t="s">
        <v>690</v>
      </c>
      <c r="E55" s="143" t="s">
        <v>597</v>
      </c>
    </row>
    <row r="56" spans="1:5" s="147" customFormat="1">
      <c r="A56" s="145" t="s">
        <v>97</v>
      </c>
      <c r="B56" s="143"/>
      <c r="C56" s="143"/>
      <c r="D56" s="149"/>
      <c r="E56" s="143"/>
    </row>
    <row r="57" spans="1:5">
      <c r="A57" s="58"/>
      <c r="B57" s="51"/>
      <c r="C57" s="51"/>
      <c r="D57" s="64"/>
      <c r="E57" s="51"/>
    </row>
    <row r="58" spans="1:5">
      <c r="A58" s="62" t="s">
        <v>473</v>
      </c>
    </row>
    <row r="59" spans="1:5">
      <c r="A59" s="63" t="s">
        <v>505</v>
      </c>
      <c r="B59" s="51" t="s">
        <v>688</v>
      </c>
      <c r="C59" s="51" t="s">
        <v>689</v>
      </c>
      <c r="D59" s="51" t="s">
        <v>690</v>
      </c>
      <c r="E59" s="51" t="s">
        <v>691</v>
      </c>
    </row>
    <row r="60" spans="1:5">
      <c r="A60" s="58" t="s">
        <v>602</v>
      </c>
      <c r="B60" s="51"/>
      <c r="C60" s="51"/>
      <c r="D60" s="64"/>
      <c r="E60" s="51"/>
    </row>
    <row r="62" spans="1:5">
      <c r="A62" s="62" t="s">
        <v>168</v>
      </c>
    </row>
    <row r="63" spans="1:5" s="147" customFormat="1">
      <c r="A63" s="142" t="s">
        <v>257</v>
      </c>
      <c r="B63" s="143">
        <v>17</v>
      </c>
      <c r="C63" s="143" t="s">
        <v>689</v>
      </c>
      <c r="D63" s="143" t="s">
        <v>95</v>
      </c>
      <c r="E63" s="143" t="s">
        <v>613</v>
      </c>
    </row>
    <row r="64" spans="1:5" s="147" customFormat="1">
      <c r="A64" s="145" t="s">
        <v>49</v>
      </c>
      <c r="B64" s="143"/>
      <c r="C64" s="143"/>
      <c r="D64" s="149"/>
      <c r="E64" s="143"/>
    </row>
    <row r="65" spans="1:5" s="147" customFormat="1">
      <c r="A65" s="145" t="s">
        <v>94</v>
      </c>
      <c r="B65" s="143"/>
      <c r="C65" s="143"/>
      <c r="D65" s="149"/>
      <c r="E65" s="143"/>
    </row>
    <row r="66" spans="1:5" s="147" customFormat="1">
      <c r="A66" s="145"/>
      <c r="B66" s="143"/>
      <c r="C66" s="143"/>
      <c r="D66" s="149"/>
      <c r="E66" s="143"/>
    </row>
    <row r="67" spans="1:5" s="147" customFormat="1">
      <c r="A67" s="142" t="s">
        <v>90</v>
      </c>
      <c r="B67" s="143">
        <v>2</v>
      </c>
      <c r="C67" s="143" t="s">
        <v>689</v>
      </c>
      <c r="D67" s="143" t="s">
        <v>95</v>
      </c>
      <c r="E67" s="143" t="s">
        <v>613</v>
      </c>
    </row>
    <row r="68" spans="1:5" s="147" customFormat="1">
      <c r="A68" s="145" t="s">
        <v>91</v>
      </c>
      <c r="B68" s="143"/>
      <c r="C68" s="143"/>
      <c r="D68" s="149"/>
      <c r="E68" s="143"/>
    </row>
    <row r="69" spans="1:5">
      <c r="A69" s="145" t="s">
        <v>48</v>
      </c>
      <c r="B69" s="143"/>
      <c r="C69" s="143"/>
      <c r="D69" s="149"/>
      <c r="E69" s="143"/>
    </row>
    <row r="70" spans="1:5">
      <c r="A70" s="145"/>
      <c r="B70" s="143"/>
      <c r="C70" s="143"/>
      <c r="D70" s="149"/>
      <c r="E70" s="143"/>
    </row>
    <row r="71" spans="1:5">
      <c r="A71" s="90" t="s">
        <v>679</v>
      </c>
      <c r="B71" s="88"/>
      <c r="C71" s="88"/>
      <c r="D71" s="88"/>
      <c r="E71" s="93"/>
    </row>
    <row r="72" spans="1:5" s="147" customFormat="1">
      <c r="A72" s="142" t="s">
        <v>167</v>
      </c>
      <c r="B72" s="143" t="s">
        <v>688</v>
      </c>
      <c r="C72" s="143" t="s">
        <v>689</v>
      </c>
      <c r="D72" s="143" t="s">
        <v>690</v>
      </c>
      <c r="E72" s="143" t="s">
        <v>691</v>
      </c>
    </row>
    <row r="73" spans="1:5" s="147" customFormat="1">
      <c r="A73" s="145" t="s">
        <v>114</v>
      </c>
      <c r="B73" s="143"/>
      <c r="C73" s="143"/>
      <c r="D73" s="149"/>
      <c r="E73" s="143"/>
    </row>
    <row r="74" spans="1:5" s="147" customFormat="1">
      <c r="A74" s="142" t="s">
        <v>89</v>
      </c>
      <c r="B74" s="143" t="s">
        <v>688</v>
      </c>
      <c r="C74" s="143" t="s">
        <v>689</v>
      </c>
      <c r="D74" s="143" t="s">
        <v>690</v>
      </c>
      <c r="E74" s="143" t="s">
        <v>691</v>
      </c>
    </row>
    <row r="75" spans="1:5" s="147" customFormat="1">
      <c r="A75" s="145" t="s">
        <v>114</v>
      </c>
      <c r="B75" s="143"/>
      <c r="C75" s="143"/>
      <c r="D75" s="149"/>
      <c r="E75" s="143"/>
    </row>
    <row r="76" spans="1:5" s="147" customFormat="1">
      <c r="A76" s="145"/>
      <c r="B76" s="143"/>
      <c r="C76" s="143"/>
      <c r="D76" s="149"/>
      <c r="E76" s="143"/>
    </row>
    <row r="77" spans="1:5">
      <c r="A77" s="62" t="s">
        <v>76</v>
      </c>
      <c r="B77" s="89"/>
      <c r="C77" s="89"/>
      <c r="D77" s="89"/>
      <c r="E77" s="94"/>
    </row>
    <row r="78" spans="1:5" s="147" customFormat="1">
      <c r="A78" s="142" t="s">
        <v>701</v>
      </c>
      <c r="B78" s="143">
        <v>3</v>
      </c>
      <c r="C78" s="143" t="s">
        <v>788</v>
      </c>
      <c r="D78" s="143" t="s">
        <v>789</v>
      </c>
      <c r="E78" s="148" t="s">
        <v>700</v>
      </c>
    </row>
    <row r="79" spans="1:5" s="147" customFormat="1">
      <c r="A79" s="145" t="s">
        <v>580</v>
      </c>
      <c r="B79" s="143"/>
      <c r="C79" s="143"/>
      <c r="D79" s="149"/>
      <c r="E79" s="148"/>
    </row>
    <row r="80" spans="1:5">
      <c r="A80" s="71" t="s">
        <v>581</v>
      </c>
      <c r="B80" s="47"/>
      <c r="C80" s="47"/>
      <c r="D80" s="47"/>
      <c r="E80" s="47"/>
    </row>
    <row r="81" spans="1:5">
      <c r="A81" s="71" t="s">
        <v>579</v>
      </c>
      <c r="B81" s="47"/>
      <c r="C81" s="47"/>
      <c r="D81" s="47"/>
      <c r="E81" s="47"/>
    </row>
    <row r="82" spans="1:5">
      <c r="A82" s="62" t="s">
        <v>175</v>
      </c>
      <c r="B82" s="89"/>
      <c r="C82" s="89"/>
      <c r="D82" s="89"/>
      <c r="E82" s="94"/>
    </row>
    <row r="83" spans="1:5" s="147" customFormat="1">
      <c r="A83" s="142" t="s">
        <v>385</v>
      </c>
      <c r="B83" s="143">
        <v>33</v>
      </c>
      <c r="C83" s="143" t="s">
        <v>689</v>
      </c>
      <c r="D83" s="143" t="s">
        <v>139</v>
      </c>
      <c r="E83" s="148" t="s">
        <v>140</v>
      </c>
    </row>
    <row r="84" spans="1:5" s="147" customFormat="1">
      <c r="A84" s="145" t="s">
        <v>77</v>
      </c>
      <c r="B84" s="143"/>
      <c r="C84" s="143"/>
      <c r="D84" s="149"/>
      <c r="E84" s="148"/>
    </row>
    <row r="85" spans="1:5" s="147" customFormat="1">
      <c r="A85" s="142" t="s">
        <v>178</v>
      </c>
      <c r="B85" s="143">
        <v>33</v>
      </c>
      <c r="C85" s="143" t="s">
        <v>689</v>
      </c>
      <c r="D85" s="143" t="s">
        <v>139</v>
      </c>
      <c r="E85" s="148" t="s">
        <v>140</v>
      </c>
    </row>
    <row r="86" spans="1:5" s="147" customFormat="1">
      <c r="A86" s="145" t="s">
        <v>179</v>
      </c>
      <c r="B86" s="143"/>
      <c r="C86" s="143"/>
      <c r="D86" s="149"/>
      <c r="E86" s="148"/>
    </row>
    <row r="87" spans="1:5" s="153" customFormat="1">
      <c r="A87" s="152"/>
      <c r="B87" s="67"/>
      <c r="C87" s="67"/>
      <c r="D87" s="67"/>
      <c r="E87" s="67"/>
    </row>
    <row r="88" spans="1:5">
      <c r="A88" s="46" t="s">
        <v>696</v>
      </c>
      <c r="B88" s="89"/>
      <c r="C88" s="89"/>
      <c r="D88" s="89"/>
      <c r="E88" s="94"/>
    </row>
    <row r="89" spans="1:5" s="147" customFormat="1">
      <c r="A89" s="154" t="s">
        <v>138</v>
      </c>
      <c r="B89" s="143">
        <v>1</v>
      </c>
      <c r="C89" s="143" t="s">
        <v>235</v>
      </c>
      <c r="D89" s="143" t="s">
        <v>133</v>
      </c>
      <c r="E89" s="155" t="s">
        <v>315</v>
      </c>
    </row>
    <row r="90" spans="1:5" s="147" customFormat="1">
      <c r="A90" s="145" t="s">
        <v>75</v>
      </c>
      <c r="B90" s="143"/>
      <c r="C90" s="143"/>
      <c r="D90" s="143"/>
      <c r="E90" s="144"/>
    </row>
    <row r="91" spans="1:5" s="147" customFormat="1">
      <c r="A91" s="145" t="s">
        <v>123</v>
      </c>
      <c r="B91" s="143"/>
      <c r="C91" s="143"/>
      <c r="D91" s="143"/>
      <c r="E91" s="144"/>
    </row>
    <row r="92" spans="1:5">
      <c r="A92" s="61" t="s">
        <v>124</v>
      </c>
      <c r="B92" s="100">
        <v>2</v>
      </c>
      <c r="C92" s="67" t="s">
        <v>612</v>
      </c>
      <c r="D92" s="100" t="s">
        <v>133</v>
      </c>
      <c r="E92" s="119" t="s">
        <v>315</v>
      </c>
    </row>
    <row r="93" spans="1:5">
      <c r="A93" s="71" t="s">
        <v>125</v>
      </c>
      <c r="B93" s="100"/>
      <c r="C93" s="100"/>
      <c r="D93" s="100"/>
      <c r="E93" s="101"/>
    </row>
    <row r="94" spans="1:5">
      <c r="A94" s="71" t="s">
        <v>126</v>
      </c>
      <c r="B94" s="100"/>
      <c r="C94" s="100"/>
      <c r="D94" s="100"/>
      <c r="E94" s="101"/>
    </row>
    <row r="95" spans="1:5">
      <c r="A95" s="92"/>
      <c r="B95" s="89"/>
      <c r="C95" s="89"/>
      <c r="D95" s="89"/>
      <c r="E95" s="94"/>
    </row>
  </sheetData>
  <mergeCells count="1">
    <mergeCell ref="A1:B1"/>
  </mergeCells>
  <phoneticPr fontId="37"/>
  <printOptions gridLines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63" sqref="A63:XFD65"/>
    </sheetView>
  </sheetViews>
  <sheetFormatPr baseColWidth="12" defaultColWidth="13" defaultRowHeight="13" x14ac:dyDescent="0"/>
  <cols>
    <col min="1" max="1" width="81.83203125" style="160" customWidth="1"/>
    <col min="2" max="2" width="18.83203125" style="160" customWidth="1"/>
    <col min="3" max="3" width="13" style="160"/>
    <col min="4" max="4" width="19.83203125" style="160" customWidth="1"/>
    <col min="5" max="5" width="21.33203125" style="160" customWidth="1"/>
    <col min="6" max="16384" width="13" style="160"/>
  </cols>
  <sheetData>
    <row r="1" spans="1:5" ht="15">
      <c r="A1" s="242" t="s">
        <v>628</v>
      </c>
      <c r="B1" s="242"/>
      <c r="C1" s="159"/>
      <c r="D1" s="159"/>
      <c r="E1" s="159"/>
    </row>
    <row r="2" spans="1:5" s="163" customFormat="1" ht="15">
      <c r="A2" s="161" t="s">
        <v>113</v>
      </c>
      <c r="B2" s="162"/>
      <c r="C2" s="162"/>
      <c r="D2" s="162"/>
      <c r="E2" s="162"/>
    </row>
    <row r="3" spans="1:5" ht="15">
      <c r="A3" s="161"/>
      <c r="B3" s="164"/>
      <c r="C3" s="164"/>
      <c r="D3" s="164"/>
      <c r="E3" s="164"/>
    </row>
    <row r="4" spans="1:5" ht="15">
      <c r="A4" s="165" t="s">
        <v>318</v>
      </c>
      <c r="B4" s="159" t="s">
        <v>214</v>
      </c>
      <c r="C4" s="159" t="s">
        <v>320</v>
      </c>
      <c r="D4" s="159" t="s">
        <v>321</v>
      </c>
      <c r="E4" s="159" t="s">
        <v>322</v>
      </c>
    </row>
    <row r="5" spans="1:5" ht="15">
      <c r="A5" s="165"/>
      <c r="B5" s="159"/>
      <c r="C5" s="159"/>
      <c r="D5" s="159"/>
      <c r="E5" s="159"/>
    </row>
    <row r="6" spans="1:5" s="49" customFormat="1" ht="17">
      <c r="A6" s="158" t="s">
        <v>112</v>
      </c>
      <c r="B6" s="89"/>
      <c r="C6" s="89"/>
      <c r="D6" s="89"/>
      <c r="E6" s="94"/>
    </row>
    <row r="7" spans="1:5" s="147" customFormat="1" ht="17">
      <c r="A7" s="55" t="s">
        <v>756</v>
      </c>
      <c r="B7" s="89">
        <v>1</v>
      </c>
      <c r="C7" s="89" t="s">
        <v>235</v>
      </c>
      <c r="D7" s="89" t="s">
        <v>133</v>
      </c>
      <c r="E7" s="157" t="s">
        <v>758</v>
      </c>
    </row>
    <row r="8" spans="1:5" s="147" customFormat="1" ht="17">
      <c r="A8" s="91" t="s">
        <v>759</v>
      </c>
      <c r="B8" s="89"/>
      <c r="C8" s="89"/>
      <c r="D8" s="89"/>
      <c r="E8" s="94"/>
    </row>
    <row r="9" spans="1:5" s="147" customFormat="1" ht="17">
      <c r="A9" s="63" t="s">
        <v>760</v>
      </c>
      <c r="B9" s="89"/>
      <c r="C9" s="89"/>
      <c r="D9" s="89"/>
      <c r="E9" s="94"/>
    </row>
    <row r="10" spans="1:5" s="147" customFormat="1" ht="17">
      <c r="A10" s="91" t="s">
        <v>765</v>
      </c>
      <c r="B10" s="89" t="s">
        <v>767</v>
      </c>
      <c r="C10" s="89" t="s">
        <v>761</v>
      </c>
      <c r="D10" s="89" t="s">
        <v>762</v>
      </c>
      <c r="E10" s="94" t="s">
        <v>763</v>
      </c>
    </row>
    <row r="11" spans="1:5" s="147" customFormat="1" ht="17">
      <c r="A11" s="63" t="s">
        <v>764</v>
      </c>
      <c r="B11" s="89"/>
      <c r="C11" s="89"/>
      <c r="D11" s="89"/>
      <c r="E11" s="94"/>
    </row>
    <row r="12" spans="1:5" s="49" customFormat="1" ht="17">
      <c r="A12" s="58" t="s">
        <v>766</v>
      </c>
      <c r="B12" s="51" t="s">
        <v>767</v>
      </c>
      <c r="C12" s="89" t="s">
        <v>761</v>
      </c>
      <c r="D12" s="89" t="s">
        <v>762</v>
      </c>
      <c r="E12" s="94" t="s">
        <v>763</v>
      </c>
    </row>
    <row r="13" spans="1:5" s="49" customFormat="1" ht="17">
      <c r="A13" s="58"/>
      <c r="B13" s="51"/>
      <c r="C13" s="89"/>
      <c r="D13" s="89"/>
      <c r="E13" s="94"/>
    </row>
    <row r="14" spans="1:5" ht="15">
      <c r="A14" s="169" t="s">
        <v>302</v>
      </c>
      <c r="B14" s="164"/>
      <c r="C14" s="164"/>
      <c r="D14" s="164"/>
      <c r="E14" s="166"/>
    </row>
    <row r="15" spans="1:5" s="187" customFormat="1" ht="15">
      <c r="A15" s="184" t="s">
        <v>783</v>
      </c>
      <c r="B15" s="185">
        <v>6</v>
      </c>
      <c r="C15" s="185" t="s">
        <v>510</v>
      </c>
      <c r="D15" s="185" t="s">
        <v>447</v>
      </c>
      <c r="E15" s="186" t="s">
        <v>181</v>
      </c>
    </row>
    <row r="16" spans="1:5" s="187" customFormat="1" ht="15">
      <c r="A16" s="188" t="s">
        <v>180</v>
      </c>
      <c r="B16" s="185"/>
      <c r="C16" s="185"/>
      <c r="D16" s="185"/>
      <c r="E16" s="186"/>
    </row>
    <row r="17" spans="1:5" ht="15">
      <c r="A17" s="168" t="s">
        <v>710</v>
      </c>
      <c r="B17" s="164">
        <v>3</v>
      </c>
      <c r="C17" s="164" t="s">
        <v>510</v>
      </c>
      <c r="D17" s="164" t="s">
        <v>447</v>
      </c>
      <c r="E17" s="174" t="s">
        <v>711</v>
      </c>
    </row>
    <row r="18" spans="1:5" ht="15">
      <c r="A18" s="167" t="s">
        <v>737</v>
      </c>
      <c r="B18" s="164"/>
      <c r="C18" s="164"/>
      <c r="D18" s="164"/>
      <c r="E18" s="174"/>
    </row>
    <row r="19" spans="1:5" s="163" customFormat="1" ht="15">
      <c r="A19" s="170" t="s">
        <v>776</v>
      </c>
      <c r="B19" s="162">
        <v>6</v>
      </c>
      <c r="C19" s="162" t="s">
        <v>510</v>
      </c>
      <c r="D19" s="162" t="s">
        <v>447</v>
      </c>
      <c r="E19" s="171" t="s">
        <v>187</v>
      </c>
    </row>
    <row r="20" spans="1:5" s="163" customFormat="1" ht="15">
      <c r="A20" s="172" t="s">
        <v>734</v>
      </c>
      <c r="B20" s="162"/>
      <c r="C20" s="162"/>
      <c r="D20" s="173"/>
      <c r="E20" s="171"/>
    </row>
    <row r="21" spans="1:5" s="163" customFormat="1" ht="15">
      <c r="A21" s="170" t="s">
        <v>735</v>
      </c>
      <c r="B21" s="162">
        <v>5</v>
      </c>
      <c r="C21" s="162" t="s">
        <v>510</v>
      </c>
      <c r="D21" s="162" t="s">
        <v>447</v>
      </c>
      <c r="E21" s="171" t="s">
        <v>199</v>
      </c>
    </row>
    <row r="22" spans="1:5" s="163" customFormat="1" ht="15">
      <c r="A22" s="172" t="s">
        <v>736</v>
      </c>
      <c r="B22" s="162"/>
      <c r="C22" s="162"/>
      <c r="D22" s="173"/>
      <c r="E22" s="171"/>
    </row>
    <row r="23" spans="1:5" ht="15">
      <c r="A23" s="168" t="s">
        <v>722</v>
      </c>
      <c r="B23" s="164">
        <v>8</v>
      </c>
      <c r="C23" s="164" t="s">
        <v>510</v>
      </c>
      <c r="D23" s="164" t="s">
        <v>447</v>
      </c>
      <c r="E23" s="174" t="s">
        <v>709</v>
      </c>
    </row>
    <row r="24" spans="1:5" ht="15">
      <c r="A24" s="167" t="s">
        <v>739</v>
      </c>
      <c r="B24" s="164"/>
      <c r="C24" s="164"/>
      <c r="D24" s="164"/>
      <c r="E24" s="174"/>
    </row>
    <row r="25" spans="1:5" ht="15">
      <c r="A25" s="167"/>
      <c r="B25" s="164"/>
      <c r="C25" s="164"/>
      <c r="D25" s="175"/>
      <c r="E25" s="174"/>
    </row>
    <row r="26" spans="1:5" ht="15">
      <c r="A26" s="169" t="s">
        <v>740</v>
      </c>
      <c r="B26" s="162"/>
      <c r="C26" s="162"/>
      <c r="D26" s="162"/>
      <c r="E26" s="176"/>
    </row>
    <row r="27" spans="1:5" ht="15">
      <c r="A27" s="168" t="s">
        <v>741</v>
      </c>
      <c r="B27" s="164">
        <v>1</v>
      </c>
      <c r="C27" s="164" t="s">
        <v>742</v>
      </c>
      <c r="D27" s="164" t="s">
        <v>743</v>
      </c>
      <c r="E27" s="166" t="s">
        <v>744</v>
      </c>
    </row>
    <row r="28" spans="1:5" ht="15">
      <c r="A28" s="167" t="s">
        <v>745</v>
      </c>
      <c r="B28" s="164"/>
      <c r="C28" s="164"/>
      <c r="D28" s="164"/>
      <c r="E28" s="166"/>
    </row>
    <row r="29" spans="1:5" ht="15">
      <c r="A29" s="167" t="s">
        <v>746</v>
      </c>
      <c r="B29" s="164"/>
      <c r="C29" s="164"/>
      <c r="D29" s="164"/>
      <c r="E29" s="166"/>
    </row>
    <row r="30" spans="1:5" s="187" customFormat="1" ht="15">
      <c r="A30" s="184" t="s">
        <v>784</v>
      </c>
      <c r="B30" s="185">
        <v>1</v>
      </c>
      <c r="C30" s="185" t="s">
        <v>742</v>
      </c>
      <c r="D30" s="185" t="s">
        <v>743</v>
      </c>
      <c r="E30" s="189" t="s">
        <v>56</v>
      </c>
    </row>
    <row r="31" spans="1:5" s="187" customFormat="1" ht="15">
      <c r="A31" s="188" t="s">
        <v>785</v>
      </c>
      <c r="B31" s="185"/>
      <c r="C31" s="185"/>
      <c r="D31" s="185"/>
      <c r="E31" s="189"/>
    </row>
    <row r="32" spans="1:5" s="187" customFormat="1" ht="15">
      <c r="A32" s="188" t="s">
        <v>786</v>
      </c>
      <c r="B32" s="185"/>
      <c r="C32" s="185"/>
      <c r="D32" s="185"/>
      <c r="E32" s="189"/>
    </row>
    <row r="33" spans="1:5" ht="15">
      <c r="A33" s="167"/>
      <c r="B33" s="164"/>
      <c r="C33" s="164"/>
      <c r="D33" s="164"/>
      <c r="E33" s="166"/>
    </row>
    <row r="34" spans="1:5" ht="15">
      <c r="A34" s="169" t="s">
        <v>748</v>
      </c>
      <c r="B34" s="179"/>
      <c r="C34" s="179"/>
      <c r="D34" s="180"/>
      <c r="E34" s="179"/>
    </row>
    <row r="35" spans="1:5" ht="15">
      <c r="A35" s="168" t="s">
        <v>749</v>
      </c>
      <c r="B35" s="164" t="s">
        <v>750</v>
      </c>
      <c r="C35" s="164" t="s">
        <v>751</v>
      </c>
      <c r="D35" s="164" t="s">
        <v>752</v>
      </c>
      <c r="E35" s="164" t="s">
        <v>753</v>
      </c>
    </row>
    <row r="36" spans="1:5" ht="15">
      <c r="A36" s="167" t="s">
        <v>723</v>
      </c>
      <c r="B36" s="164"/>
      <c r="C36" s="164"/>
      <c r="D36" s="164"/>
      <c r="E36" s="164"/>
    </row>
    <row r="37" spans="1:5" ht="15">
      <c r="A37" s="168" t="s">
        <v>724</v>
      </c>
      <c r="B37" s="164" t="s">
        <v>750</v>
      </c>
      <c r="C37" s="164" t="s">
        <v>751</v>
      </c>
      <c r="D37" s="164" t="s">
        <v>752</v>
      </c>
      <c r="E37" s="164" t="s">
        <v>753</v>
      </c>
    </row>
    <row r="38" spans="1:5" ht="15">
      <c r="A38" s="167" t="s">
        <v>725</v>
      </c>
    </row>
    <row r="39" spans="1:5" ht="15">
      <c r="A39" s="167"/>
    </row>
    <row r="40" spans="1:5" ht="15">
      <c r="A40" s="169" t="s">
        <v>726</v>
      </c>
      <c r="B40" s="159"/>
      <c r="C40" s="159"/>
      <c r="D40" s="159"/>
      <c r="E40" s="177"/>
    </row>
    <row r="41" spans="1:5" ht="15">
      <c r="A41" s="168" t="s">
        <v>727</v>
      </c>
      <c r="B41" s="164" t="s">
        <v>750</v>
      </c>
      <c r="C41" s="164" t="s">
        <v>751</v>
      </c>
      <c r="D41" s="164" t="s">
        <v>752</v>
      </c>
      <c r="E41" s="164" t="s">
        <v>753</v>
      </c>
    </row>
    <row r="42" spans="1:5" ht="15">
      <c r="A42" s="167" t="s">
        <v>728</v>
      </c>
      <c r="B42" s="164"/>
      <c r="C42" s="164"/>
      <c r="D42" s="175"/>
      <c r="E42" s="164"/>
    </row>
    <row r="43" spans="1:5" ht="15">
      <c r="A43" s="168" t="s">
        <v>771</v>
      </c>
      <c r="B43" s="164" t="s">
        <v>750</v>
      </c>
      <c r="C43" s="164" t="s">
        <v>751</v>
      </c>
      <c r="D43" s="164" t="s">
        <v>752</v>
      </c>
      <c r="E43" s="164" t="s">
        <v>753</v>
      </c>
    </row>
    <row r="44" spans="1:5" ht="15">
      <c r="A44" s="167" t="s">
        <v>728</v>
      </c>
      <c r="B44" s="164"/>
      <c r="C44" s="164"/>
      <c r="D44" s="175"/>
      <c r="E44" s="164"/>
    </row>
    <row r="45" spans="1:5" s="187" customFormat="1" ht="15">
      <c r="A45" s="184" t="s">
        <v>664</v>
      </c>
      <c r="B45" s="185" t="s">
        <v>750</v>
      </c>
      <c r="C45" s="185" t="s">
        <v>751</v>
      </c>
      <c r="D45" s="185" t="s">
        <v>752</v>
      </c>
      <c r="E45" s="185" t="s">
        <v>213</v>
      </c>
    </row>
    <row r="46" spans="1:5" s="187" customFormat="1" ht="15">
      <c r="A46" s="188" t="s">
        <v>665</v>
      </c>
      <c r="B46" s="185"/>
      <c r="C46" s="185"/>
      <c r="D46" s="190"/>
      <c r="E46" s="185"/>
    </row>
    <row r="47" spans="1:5" s="163" customFormat="1" ht="15">
      <c r="A47" s="172"/>
      <c r="B47" s="162"/>
      <c r="C47" s="162"/>
      <c r="D47" s="173"/>
      <c r="E47" s="162"/>
    </row>
    <row r="48" spans="1:5" ht="15">
      <c r="A48" s="165" t="s">
        <v>773</v>
      </c>
      <c r="B48" s="164"/>
      <c r="C48" s="164"/>
      <c r="D48" s="164"/>
      <c r="E48" s="166"/>
    </row>
    <row r="49" spans="1:5" s="163" customFormat="1" ht="15">
      <c r="A49" s="181" t="s">
        <v>703</v>
      </c>
      <c r="B49" s="162">
        <v>1</v>
      </c>
      <c r="C49" s="162" t="s">
        <v>747</v>
      </c>
      <c r="D49" s="162" t="s">
        <v>774</v>
      </c>
      <c r="E49" s="182" t="s">
        <v>775</v>
      </c>
    </row>
    <row r="50" spans="1:5" s="163" customFormat="1" ht="15">
      <c r="A50" s="172" t="s">
        <v>704</v>
      </c>
      <c r="B50" s="162"/>
      <c r="C50" s="162"/>
      <c r="D50" s="162"/>
      <c r="E50" s="176"/>
    </row>
    <row r="51" spans="1:5" s="163" customFormat="1" ht="15">
      <c r="A51" s="172" t="s">
        <v>705</v>
      </c>
      <c r="B51" s="162"/>
      <c r="C51" s="162"/>
      <c r="D51" s="162"/>
      <c r="E51" s="176"/>
    </row>
    <row r="52" spans="1:5" s="163" customFormat="1" ht="15">
      <c r="A52" s="181" t="s">
        <v>706</v>
      </c>
      <c r="B52" s="162">
        <v>3</v>
      </c>
      <c r="C52" s="162" t="s">
        <v>747</v>
      </c>
      <c r="D52" s="162" t="s">
        <v>774</v>
      </c>
      <c r="E52" s="182" t="s">
        <v>775</v>
      </c>
    </row>
    <row r="53" spans="1:5" s="163" customFormat="1" ht="15">
      <c r="A53" s="172" t="s">
        <v>707</v>
      </c>
      <c r="B53" s="162"/>
      <c r="C53" s="162"/>
      <c r="D53" s="162"/>
      <c r="E53" s="176"/>
    </row>
    <row r="54" spans="1:5" s="163" customFormat="1" ht="15">
      <c r="A54" s="181" t="s">
        <v>708</v>
      </c>
      <c r="B54" s="162">
        <v>1</v>
      </c>
      <c r="C54" s="162" t="s">
        <v>747</v>
      </c>
      <c r="D54" s="162" t="s">
        <v>774</v>
      </c>
      <c r="E54" s="182" t="s">
        <v>775</v>
      </c>
    </row>
    <row r="55" spans="1:5" s="163" customFormat="1" ht="15">
      <c r="A55" s="172" t="s">
        <v>50</v>
      </c>
      <c r="B55" s="162"/>
      <c r="C55" s="162"/>
      <c r="D55" s="162"/>
      <c r="E55" s="176"/>
    </row>
    <row r="56" spans="1:5" ht="15">
      <c r="A56" s="178"/>
      <c r="B56" s="164"/>
      <c r="C56" s="164"/>
      <c r="D56" s="164"/>
      <c r="E56" s="166"/>
    </row>
    <row r="57" spans="1:5" ht="15">
      <c r="A57" s="165" t="s">
        <v>666</v>
      </c>
    </row>
    <row r="58" spans="1:5" s="163" customFormat="1" ht="15">
      <c r="A58" s="170" t="s">
        <v>667</v>
      </c>
      <c r="B58" s="162">
        <v>6</v>
      </c>
      <c r="C58" s="162" t="s">
        <v>751</v>
      </c>
      <c r="D58" s="162" t="s">
        <v>772</v>
      </c>
      <c r="E58" s="171" t="s">
        <v>198</v>
      </c>
    </row>
    <row r="59" spans="1:5" s="163" customFormat="1" ht="15">
      <c r="A59" s="172" t="s">
        <v>668</v>
      </c>
      <c r="B59" s="162"/>
      <c r="C59" s="162"/>
      <c r="D59" s="173"/>
      <c r="E59" s="171"/>
    </row>
    <row r="60" spans="1:5" s="163" customFormat="1" ht="15">
      <c r="A60" s="170" t="s">
        <v>669</v>
      </c>
      <c r="B60" s="162">
        <v>6</v>
      </c>
      <c r="C60" s="162" t="s">
        <v>751</v>
      </c>
      <c r="D60" s="162" t="s">
        <v>772</v>
      </c>
      <c r="E60" s="171" t="s">
        <v>198</v>
      </c>
    </row>
    <row r="61" spans="1:5" s="163" customFormat="1" ht="15">
      <c r="A61" s="172" t="s">
        <v>670</v>
      </c>
      <c r="B61" s="162"/>
      <c r="C61" s="162"/>
      <c r="D61" s="173"/>
      <c r="E61" s="171"/>
    </row>
    <row r="63" spans="1:5">
      <c r="A63" s="183" t="s">
        <v>754</v>
      </c>
    </row>
    <row r="64" spans="1:5" s="163" customFormat="1" ht="15">
      <c r="A64" s="170" t="s">
        <v>755</v>
      </c>
      <c r="B64" s="162">
        <v>8</v>
      </c>
      <c r="C64" s="162" t="s">
        <v>751</v>
      </c>
      <c r="D64" s="162" t="s">
        <v>789</v>
      </c>
      <c r="E64" s="171" t="s">
        <v>187</v>
      </c>
    </row>
    <row r="65" spans="1:5" s="163" customFormat="1" ht="15">
      <c r="A65" s="172" t="s">
        <v>651</v>
      </c>
      <c r="B65" s="162"/>
      <c r="C65" s="162"/>
      <c r="D65" s="173"/>
      <c r="E65" s="171"/>
    </row>
  </sheetData>
  <mergeCells count="1">
    <mergeCell ref="A1:B1"/>
  </mergeCells>
  <phoneticPr fontId="4"/>
  <printOptions gridLines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sqref="A1:XFD1048576"/>
    </sheetView>
  </sheetViews>
  <sheetFormatPr baseColWidth="12" defaultColWidth="13" defaultRowHeight="17" x14ac:dyDescent="0"/>
  <cols>
    <col min="1" max="1" width="81.83203125" style="49" customWidth="1"/>
    <col min="2" max="2" width="18.83203125" style="49" customWidth="1"/>
    <col min="3" max="3" width="13" style="49"/>
    <col min="4" max="4" width="19.83203125" style="49" customWidth="1"/>
    <col min="5" max="5" width="21.33203125" style="49" customWidth="1"/>
    <col min="6" max="16384" width="13" style="49"/>
  </cols>
  <sheetData>
    <row r="1" spans="1:5">
      <c r="A1" s="241" t="s">
        <v>81</v>
      </c>
      <c r="B1" s="241"/>
      <c r="C1" s="47"/>
      <c r="D1" s="47"/>
      <c r="E1" s="47"/>
    </row>
    <row r="2" spans="1:5" s="147" customFormat="1">
      <c r="A2" s="50" t="s">
        <v>80</v>
      </c>
      <c r="B2" s="143"/>
      <c r="C2" s="143"/>
      <c r="D2" s="143"/>
      <c r="E2" s="143"/>
    </row>
    <row r="3" spans="1:5">
      <c r="A3" s="50"/>
      <c r="B3" s="51"/>
      <c r="C3" s="51"/>
      <c r="D3" s="51"/>
      <c r="E3" s="51"/>
    </row>
    <row r="4" spans="1:5">
      <c r="A4" s="191" t="s">
        <v>662</v>
      </c>
      <c r="B4" s="47" t="s">
        <v>769</v>
      </c>
      <c r="C4" s="47" t="s">
        <v>770</v>
      </c>
      <c r="D4" s="47" t="s">
        <v>578</v>
      </c>
      <c r="E4" s="47" t="s">
        <v>642</v>
      </c>
    </row>
    <row r="5" spans="1:5">
      <c r="A5" s="191"/>
      <c r="B5" s="47"/>
      <c r="C5" s="47"/>
      <c r="D5" s="47"/>
      <c r="E5" s="47"/>
    </row>
    <row r="6" spans="1:5">
      <c r="A6" s="192" t="s">
        <v>64</v>
      </c>
      <c r="B6" s="89"/>
      <c r="C6" s="89"/>
      <c r="D6" s="89"/>
      <c r="E6" s="94"/>
    </row>
    <row r="7" spans="1:5" s="147" customFormat="1">
      <c r="A7" s="66" t="s">
        <v>17</v>
      </c>
      <c r="B7" s="143">
        <v>11</v>
      </c>
      <c r="C7" s="143" t="s">
        <v>510</v>
      </c>
      <c r="D7" s="143" t="s">
        <v>447</v>
      </c>
      <c r="E7" s="70" t="s">
        <v>19</v>
      </c>
    </row>
    <row r="8" spans="1:5" s="147" customFormat="1">
      <c r="A8" s="71" t="s">
        <v>18</v>
      </c>
      <c r="B8" s="89"/>
      <c r="C8" s="89"/>
      <c r="D8" s="89"/>
      <c r="E8" s="94"/>
    </row>
    <row r="9" spans="1:5">
      <c r="A9" s="58"/>
      <c r="B9" s="51"/>
      <c r="C9" s="89"/>
      <c r="D9" s="89"/>
      <c r="E9" s="94"/>
    </row>
    <row r="10" spans="1:5">
      <c r="A10" s="90" t="s">
        <v>598</v>
      </c>
      <c r="B10" s="89"/>
      <c r="C10" s="89"/>
      <c r="D10" s="89"/>
      <c r="E10" s="94"/>
    </row>
    <row r="11" spans="1:5" s="147" customFormat="1">
      <c r="A11" s="199" t="s">
        <v>99</v>
      </c>
      <c r="B11" s="143">
        <v>2</v>
      </c>
      <c r="C11" s="67" t="s">
        <v>85</v>
      </c>
      <c r="D11" s="67" t="s">
        <v>782</v>
      </c>
      <c r="E11" s="70" t="s">
        <v>21</v>
      </c>
    </row>
    <row r="12" spans="1:5" s="147" customFormat="1">
      <c r="A12" s="71" t="s">
        <v>20</v>
      </c>
      <c r="B12" s="143"/>
      <c r="C12" s="143"/>
      <c r="D12" s="149"/>
      <c r="E12" s="148"/>
    </row>
    <row r="13" spans="1:5" s="147" customFormat="1">
      <c r="A13" s="71" t="s">
        <v>98</v>
      </c>
      <c r="B13" s="143"/>
      <c r="C13" s="143"/>
      <c r="D13" s="149"/>
      <c r="E13" s="148"/>
    </row>
    <row r="14" spans="1:5" s="147" customFormat="1">
      <c r="A14" s="71" t="s">
        <v>22</v>
      </c>
      <c r="B14" s="143"/>
      <c r="C14" s="143"/>
      <c r="D14" s="149"/>
      <c r="E14" s="148"/>
    </row>
    <row r="15" spans="1:5" s="147" customFormat="1">
      <c r="A15" s="71"/>
      <c r="B15" s="143"/>
      <c r="C15" s="143"/>
      <c r="D15" s="149"/>
      <c r="E15" s="148"/>
    </row>
    <row r="16" spans="1:5" s="147" customFormat="1">
      <c r="A16" s="199" t="s">
        <v>100</v>
      </c>
      <c r="B16" s="143">
        <v>1</v>
      </c>
      <c r="C16" s="67" t="s">
        <v>85</v>
      </c>
      <c r="D16" s="67" t="s">
        <v>782</v>
      </c>
      <c r="E16" s="70" t="s">
        <v>21</v>
      </c>
    </row>
    <row r="17" spans="1:5" s="147" customFormat="1">
      <c r="A17" s="71" t="s">
        <v>101</v>
      </c>
      <c r="B17" s="143"/>
      <c r="C17" s="143"/>
      <c r="D17" s="149"/>
      <c r="E17" s="148"/>
    </row>
    <row r="18" spans="1:5" s="147" customFormat="1">
      <c r="A18" s="71" t="s">
        <v>102</v>
      </c>
      <c r="B18" s="143"/>
      <c r="C18" s="143"/>
      <c r="D18" s="149"/>
      <c r="E18" s="148"/>
    </row>
    <row r="19" spans="1:5" s="147" customFormat="1">
      <c r="A19" s="71" t="s">
        <v>12</v>
      </c>
      <c r="B19" s="143"/>
      <c r="C19" s="143"/>
      <c r="D19" s="149"/>
      <c r="E19" s="148"/>
    </row>
    <row r="20" spans="1:5" s="147" customFormat="1">
      <c r="A20" s="71" t="s">
        <v>103</v>
      </c>
      <c r="B20" s="143"/>
      <c r="C20" s="143"/>
      <c r="D20" s="149"/>
      <c r="E20" s="148"/>
    </row>
    <row r="21" spans="1:5" s="147" customFormat="1">
      <c r="A21" s="71"/>
      <c r="B21" s="143"/>
      <c r="C21" s="143"/>
      <c r="D21" s="149"/>
      <c r="E21" s="148"/>
    </row>
    <row r="22" spans="1:5" s="60" customFormat="1">
      <c r="A22" s="63" t="s">
        <v>104</v>
      </c>
      <c r="B22" s="193">
        <v>1</v>
      </c>
      <c r="C22" s="193" t="s">
        <v>510</v>
      </c>
      <c r="D22" s="193" t="s">
        <v>447</v>
      </c>
      <c r="E22" s="197" t="s">
        <v>105</v>
      </c>
    </row>
    <row r="23" spans="1:5" s="60" customFormat="1">
      <c r="A23" s="194" t="s">
        <v>106</v>
      </c>
      <c r="B23" s="193"/>
      <c r="C23" s="193"/>
      <c r="D23" s="198"/>
      <c r="E23" s="197"/>
    </row>
    <row r="24" spans="1:5" s="147" customFormat="1">
      <c r="A24" s="199" t="s">
        <v>36</v>
      </c>
      <c r="B24" s="143">
        <v>2</v>
      </c>
      <c r="C24" s="67" t="s">
        <v>85</v>
      </c>
      <c r="D24" s="67" t="s">
        <v>782</v>
      </c>
      <c r="E24" s="70" t="s">
        <v>21</v>
      </c>
    </row>
    <row r="25" spans="1:5" s="147" customFormat="1">
      <c r="A25" s="71" t="s">
        <v>37</v>
      </c>
      <c r="B25" s="143"/>
      <c r="C25" s="143"/>
      <c r="D25" s="143"/>
      <c r="E25" s="148"/>
    </row>
    <row r="26" spans="1:5" s="147" customFormat="1">
      <c r="A26" s="71"/>
      <c r="B26" s="143"/>
      <c r="C26" s="143"/>
      <c r="D26" s="143"/>
      <c r="E26" s="148"/>
    </row>
    <row r="27" spans="1:5" s="147" customFormat="1">
      <c r="A27" s="199" t="s">
        <v>38</v>
      </c>
      <c r="B27" s="143">
        <v>1</v>
      </c>
      <c r="C27" s="67" t="s">
        <v>85</v>
      </c>
      <c r="D27" s="67" t="s">
        <v>39</v>
      </c>
      <c r="E27" s="70" t="s">
        <v>40</v>
      </c>
    </row>
    <row r="28" spans="1:5" s="147" customFormat="1">
      <c r="A28" s="71" t="s">
        <v>33</v>
      </c>
      <c r="B28" s="143"/>
      <c r="C28" s="143"/>
      <c r="D28" s="143"/>
      <c r="E28" s="148"/>
    </row>
    <row r="29" spans="1:5" s="147" customFormat="1">
      <c r="A29" s="71" t="s">
        <v>41</v>
      </c>
      <c r="B29" s="143"/>
      <c r="C29" s="143"/>
      <c r="D29" s="143"/>
      <c r="E29" s="148"/>
    </row>
    <row r="30" spans="1:5" s="147" customFormat="1">
      <c r="A30" s="71"/>
      <c r="B30" s="143"/>
      <c r="C30" s="143"/>
      <c r="D30" s="143"/>
      <c r="E30" s="148"/>
    </row>
    <row r="31" spans="1:5" s="147" customFormat="1">
      <c r="A31" s="199" t="s">
        <v>44</v>
      </c>
      <c r="B31" s="143">
        <v>1</v>
      </c>
      <c r="C31" s="67" t="s">
        <v>85</v>
      </c>
      <c r="D31" s="67" t="s">
        <v>39</v>
      </c>
      <c r="E31" s="70" t="s">
        <v>42</v>
      </c>
    </row>
    <row r="32" spans="1:5" s="147" customFormat="1">
      <c r="A32" s="71" t="s">
        <v>45</v>
      </c>
      <c r="B32" s="143"/>
      <c r="C32" s="143"/>
      <c r="D32" s="143"/>
      <c r="E32" s="148"/>
    </row>
    <row r="33" spans="1:6" s="147" customFormat="1">
      <c r="A33" s="71" t="s">
        <v>0</v>
      </c>
      <c r="B33" s="143"/>
      <c r="C33" s="143"/>
      <c r="D33" s="143"/>
      <c r="E33" s="148"/>
    </row>
    <row r="34" spans="1:6" s="147" customFormat="1">
      <c r="A34" s="71"/>
      <c r="B34" s="143"/>
      <c r="C34" s="143"/>
      <c r="D34" s="143"/>
      <c r="E34" s="148"/>
    </row>
    <row r="35" spans="1:6" s="150" customFormat="1">
      <c r="A35" s="63" t="s">
        <v>43</v>
      </c>
      <c r="B35" s="51">
        <v>6</v>
      </c>
      <c r="C35" s="51" t="s">
        <v>510</v>
      </c>
      <c r="D35" s="51" t="s">
        <v>447</v>
      </c>
      <c r="E35" s="53" t="s">
        <v>181</v>
      </c>
    </row>
    <row r="36" spans="1:6" s="150" customFormat="1">
      <c r="A36" s="58" t="s">
        <v>35</v>
      </c>
      <c r="B36" s="51"/>
      <c r="C36" s="51"/>
      <c r="D36" s="51"/>
      <c r="E36" s="53"/>
    </row>
    <row r="37" spans="1:6">
      <c r="A37" s="58"/>
      <c r="B37" s="51"/>
      <c r="C37" s="51"/>
      <c r="D37" s="64"/>
      <c r="E37" s="53"/>
    </row>
    <row r="38" spans="1:6">
      <c r="A38" s="90" t="s">
        <v>381</v>
      </c>
      <c r="B38" s="67"/>
      <c r="C38" s="67"/>
      <c r="D38" s="67"/>
      <c r="E38" s="95"/>
    </row>
    <row r="39" spans="1:6" s="60" customFormat="1">
      <c r="A39" s="63" t="s">
        <v>741</v>
      </c>
      <c r="B39" s="193">
        <v>3</v>
      </c>
      <c r="C39" s="193" t="s">
        <v>781</v>
      </c>
      <c r="D39" s="193" t="s">
        <v>782</v>
      </c>
      <c r="E39" s="195" t="s">
        <v>744</v>
      </c>
    </row>
    <row r="40" spans="1:6" s="60" customFormat="1">
      <c r="A40" s="194" t="s">
        <v>745</v>
      </c>
      <c r="B40" s="193"/>
      <c r="C40" s="193"/>
      <c r="D40" s="193"/>
      <c r="E40" s="195"/>
    </row>
    <row r="41" spans="1:6" s="60" customFormat="1">
      <c r="A41" s="194" t="s">
        <v>746</v>
      </c>
      <c r="B41" s="193"/>
      <c r="C41" s="193"/>
      <c r="D41" s="193"/>
      <c r="E41" s="195"/>
    </row>
    <row r="42" spans="1:6" s="60" customFormat="1">
      <c r="A42" s="194"/>
      <c r="B42" s="193"/>
      <c r="C42" s="193"/>
      <c r="D42" s="193"/>
      <c r="E42" s="195"/>
    </row>
    <row r="43" spans="1:6">
      <c r="A43" s="199" t="s">
        <v>1</v>
      </c>
      <c r="B43" s="200">
        <v>3</v>
      </c>
      <c r="C43" s="200" t="s">
        <v>4</v>
      </c>
      <c r="D43" s="200" t="s">
        <v>5</v>
      </c>
      <c r="E43" s="201" t="s">
        <v>6</v>
      </c>
    </row>
    <row r="44" spans="1:6">
      <c r="A44" s="71" t="s">
        <v>2</v>
      </c>
      <c r="B44" s="89"/>
      <c r="C44" s="89"/>
      <c r="D44" s="89"/>
      <c r="E44" s="94"/>
    </row>
    <row r="45" spans="1:6">
      <c r="A45" s="71" t="s">
        <v>3</v>
      </c>
      <c r="B45" s="89"/>
      <c r="C45" s="89"/>
      <c r="D45" s="89"/>
      <c r="E45" s="94"/>
    </row>
    <row r="46" spans="1:6">
      <c r="A46" s="58"/>
      <c r="B46" s="89"/>
      <c r="C46" s="89"/>
      <c r="D46" s="89"/>
      <c r="E46" s="94"/>
    </row>
    <row r="47" spans="1:6" s="92" customFormat="1" ht="15" customHeight="1">
      <c r="A47" s="116" t="s">
        <v>337</v>
      </c>
      <c r="B47" s="88"/>
      <c r="C47" s="88"/>
      <c r="D47" s="88"/>
      <c r="E47" s="93"/>
    </row>
    <row r="48" spans="1:6" s="92" customFormat="1">
      <c r="A48" s="63" t="s">
        <v>643</v>
      </c>
      <c r="B48" s="89">
        <v>20</v>
      </c>
      <c r="C48" s="89" t="s">
        <v>747</v>
      </c>
      <c r="D48" s="89" t="s">
        <v>645</v>
      </c>
      <c r="E48" s="94" t="s">
        <v>646</v>
      </c>
      <c r="F48" s="49"/>
    </row>
    <row r="49" spans="1:6" s="92" customFormat="1">
      <c r="A49" s="91" t="s">
        <v>647</v>
      </c>
      <c r="B49" s="89"/>
      <c r="C49" s="89"/>
      <c r="D49" s="89"/>
      <c r="E49" s="94"/>
      <c r="F49" s="49"/>
    </row>
    <row r="50" spans="1:6" s="92" customFormat="1">
      <c r="A50" s="91" t="s">
        <v>729</v>
      </c>
      <c r="B50" s="89"/>
      <c r="C50" s="89"/>
      <c r="D50" s="89"/>
      <c r="E50" s="94"/>
      <c r="F50" s="49"/>
    </row>
    <row r="51" spans="1:6" s="92" customFormat="1">
      <c r="A51" s="58" t="s">
        <v>7</v>
      </c>
      <c r="B51" s="89"/>
      <c r="C51" s="89"/>
      <c r="D51" s="89"/>
      <c r="E51" s="94"/>
      <c r="F51" s="49"/>
    </row>
    <row r="53" spans="1:6">
      <c r="A53" s="62" t="s">
        <v>382</v>
      </c>
      <c r="B53" s="75"/>
      <c r="C53" s="75"/>
      <c r="D53" s="76"/>
      <c r="E53" s="75"/>
    </row>
    <row r="54" spans="1:6">
      <c r="A54" s="63" t="s">
        <v>176</v>
      </c>
      <c r="B54" s="51" t="s">
        <v>750</v>
      </c>
      <c r="C54" s="51" t="s">
        <v>689</v>
      </c>
      <c r="D54" s="51" t="s">
        <v>752</v>
      </c>
      <c r="E54" s="51" t="s">
        <v>753</v>
      </c>
    </row>
    <row r="55" spans="1:6">
      <c r="A55" s="58" t="s">
        <v>609</v>
      </c>
      <c r="B55" s="51"/>
      <c r="C55" s="51"/>
      <c r="D55" s="51"/>
      <c r="E55" s="51"/>
    </row>
    <row r="56" spans="1:6">
      <c r="A56" s="63" t="s">
        <v>177</v>
      </c>
      <c r="B56" s="51" t="s">
        <v>750</v>
      </c>
      <c r="C56" s="51" t="s">
        <v>689</v>
      </c>
      <c r="D56" s="51" t="s">
        <v>752</v>
      </c>
      <c r="E56" s="51" t="s">
        <v>753</v>
      </c>
    </row>
    <row r="57" spans="1:6">
      <c r="A57" s="58" t="s">
        <v>610</v>
      </c>
    </row>
    <row r="58" spans="1:6">
      <c r="A58" s="58"/>
    </row>
    <row r="59" spans="1:6">
      <c r="A59" s="62" t="s">
        <v>61</v>
      </c>
    </row>
    <row r="60" spans="1:6">
      <c r="A60" s="63" t="s">
        <v>505</v>
      </c>
      <c r="B60" s="51" t="s">
        <v>750</v>
      </c>
      <c r="C60" s="51" t="s">
        <v>689</v>
      </c>
      <c r="D60" s="51" t="s">
        <v>752</v>
      </c>
      <c r="E60" s="51" t="s">
        <v>753</v>
      </c>
    </row>
    <row r="61" spans="1:6">
      <c r="A61" s="58" t="s">
        <v>602</v>
      </c>
      <c r="B61" s="51"/>
      <c r="C61" s="51"/>
      <c r="D61" s="64"/>
      <c r="E61" s="51"/>
    </row>
    <row r="62" spans="1:6">
      <c r="A62" s="58"/>
      <c r="B62" s="51"/>
      <c r="C62" s="51"/>
      <c r="D62" s="64"/>
      <c r="E62" s="51"/>
    </row>
    <row r="63" spans="1:6" s="203" customFormat="1">
      <c r="A63" s="202" t="s">
        <v>63</v>
      </c>
      <c r="B63" s="200">
        <v>6</v>
      </c>
      <c r="C63" s="200" t="s">
        <v>57</v>
      </c>
      <c r="D63" s="200" t="s">
        <v>58</v>
      </c>
      <c r="E63" s="200" t="s">
        <v>59</v>
      </c>
    </row>
    <row r="64" spans="1:6" s="203" customFormat="1">
      <c r="A64" s="204" t="s">
        <v>62</v>
      </c>
      <c r="B64" s="200"/>
      <c r="C64" s="200"/>
      <c r="D64" s="205"/>
      <c r="E64" s="200"/>
    </row>
    <row r="66" spans="1:5">
      <c r="A66" s="62" t="s">
        <v>82</v>
      </c>
    </row>
    <row r="67" spans="1:5" s="196" customFormat="1">
      <c r="A67" s="66" t="s">
        <v>9</v>
      </c>
      <c r="B67" s="206">
        <v>2</v>
      </c>
      <c r="C67" s="206" t="s">
        <v>57</v>
      </c>
      <c r="D67" s="206" t="s">
        <v>58</v>
      </c>
      <c r="E67" s="206" t="s">
        <v>60</v>
      </c>
    </row>
    <row r="68" spans="1:5">
      <c r="A68" s="71" t="s">
        <v>10</v>
      </c>
      <c r="B68" s="143"/>
      <c r="C68" s="143"/>
      <c r="D68" s="149"/>
      <c r="E68" s="143"/>
    </row>
    <row r="69" spans="1:5">
      <c r="A69" s="71" t="s">
        <v>11</v>
      </c>
      <c r="B69" s="143"/>
      <c r="C69" s="143"/>
      <c r="D69" s="149"/>
      <c r="E69" s="143"/>
    </row>
    <row r="70" spans="1:5">
      <c r="A70" s="71"/>
      <c r="B70" s="143"/>
      <c r="C70" s="143"/>
      <c r="D70" s="149"/>
      <c r="E70" s="143"/>
    </row>
    <row r="71" spans="1:5">
      <c r="A71" s="199" t="s">
        <v>83</v>
      </c>
      <c r="B71" s="143">
        <v>21</v>
      </c>
      <c r="C71" s="67" t="s">
        <v>85</v>
      </c>
      <c r="D71" s="67" t="s">
        <v>86</v>
      </c>
      <c r="E71" s="67" t="s">
        <v>87</v>
      </c>
    </row>
    <row r="72" spans="1:5">
      <c r="A72" s="71" t="s">
        <v>84</v>
      </c>
      <c r="B72" s="143"/>
      <c r="C72" s="143"/>
      <c r="D72" s="149"/>
      <c r="E72" s="143"/>
    </row>
    <row r="73" spans="1:5">
      <c r="A73" s="145"/>
      <c r="B73" s="143"/>
      <c r="C73" s="143"/>
      <c r="D73" s="149"/>
      <c r="E73" s="143"/>
    </row>
    <row r="74" spans="1:5">
      <c r="A74" s="62" t="s">
        <v>76</v>
      </c>
      <c r="B74" s="89"/>
      <c r="C74" s="89"/>
      <c r="D74" s="89"/>
      <c r="E74" s="94"/>
    </row>
    <row r="75" spans="1:5" s="147" customFormat="1">
      <c r="A75" s="66" t="s">
        <v>32</v>
      </c>
      <c r="B75" s="143">
        <v>2</v>
      </c>
      <c r="C75" s="143" t="s">
        <v>781</v>
      </c>
      <c r="D75" s="143" t="s">
        <v>789</v>
      </c>
      <c r="E75" s="148" t="s">
        <v>700</v>
      </c>
    </row>
    <row r="76" spans="1:5" s="147" customFormat="1">
      <c r="A76" s="71" t="s">
        <v>34</v>
      </c>
      <c r="B76" s="143"/>
      <c r="C76" s="143"/>
      <c r="D76" s="149"/>
      <c r="E76" s="148"/>
    </row>
    <row r="77" spans="1:5">
      <c r="A77" s="71" t="s">
        <v>31</v>
      </c>
      <c r="B77" s="47"/>
      <c r="C77" s="47"/>
      <c r="D77" s="47"/>
      <c r="E77" s="47"/>
    </row>
    <row r="78" spans="1:5">
      <c r="A78" s="71"/>
      <c r="B78" s="47"/>
      <c r="C78" s="47"/>
      <c r="D78" s="47"/>
      <c r="E78" s="47"/>
    </row>
    <row r="79" spans="1:5">
      <c r="A79" s="62" t="s">
        <v>175</v>
      </c>
      <c r="B79" s="89"/>
      <c r="C79" s="89"/>
      <c r="D79" s="89"/>
      <c r="E79" s="94"/>
    </row>
    <row r="80" spans="1:5" s="60" customFormat="1">
      <c r="A80" s="63" t="s">
        <v>65</v>
      </c>
      <c r="B80" s="193" t="s">
        <v>66</v>
      </c>
      <c r="C80" s="193" t="s">
        <v>751</v>
      </c>
      <c r="D80" s="193" t="s">
        <v>772</v>
      </c>
      <c r="E80" s="197" t="s">
        <v>67</v>
      </c>
    </row>
    <row r="81" spans="1:5" s="60" customFormat="1">
      <c r="A81" s="194" t="s">
        <v>69</v>
      </c>
      <c r="B81" s="193"/>
      <c r="C81" s="193"/>
      <c r="D81" s="198"/>
      <c r="E81" s="197"/>
    </row>
    <row r="82" spans="1:5" s="203" customFormat="1">
      <c r="A82" s="202" t="s">
        <v>68</v>
      </c>
      <c r="B82" s="207" t="s">
        <v>66</v>
      </c>
      <c r="C82" s="207" t="s">
        <v>57</v>
      </c>
      <c r="D82" s="208" t="s">
        <v>772</v>
      </c>
      <c r="E82" s="209" t="s">
        <v>629</v>
      </c>
    </row>
    <row r="83" spans="1:5" s="203" customFormat="1">
      <c r="A83" s="210" t="s">
        <v>70</v>
      </c>
      <c r="B83" s="207"/>
      <c r="C83" s="207"/>
      <c r="D83" s="208"/>
      <c r="E83" s="209"/>
    </row>
    <row r="84" spans="1:5" s="203" customFormat="1">
      <c r="A84" s="202" t="s">
        <v>71</v>
      </c>
      <c r="B84" s="207" t="s">
        <v>66</v>
      </c>
      <c r="C84" s="207" t="s">
        <v>751</v>
      </c>
      <c r="D84" s="208" t="s">
        <v>772</v>
      </c>
      <c r="E84" s="209" t="s">
        <v>629</v>
      </c>
    </row>
    <row r="85" spans="1:5" s="203" customFormat="1">
      <c r="A85" s="210" t="s">
        <v>72</v>
      </c>
      <c r="B85" s="207"/>
      <c r="C85" s="207"/>
      <c r="D85" s="208"/>
      <c r="E85" s="209"/>
    </row>
    <row r="86" spans="1:5" s="147" customFormat="1">
      <c r="A86" s="66" t="s">
        <v>73</v>
      </c>
      <c r="B86" s="67" t="s">
        <v>66</v>
      </c>
      <c r="C86" s="143" t="s">
        <v>689</v>
      </c>
      <c r="D86" s="143" t="s">
        <v>139</v>
      </c>
      <c r="E86" s="70" t="s">
        <v>629</v>
      </c>
    </row>
    <row r="87" spans="1:5" s="147" customFormat="1">
      <c r="A87" s="71" t="s">
        <v>74</v>
      </c>
      <c r="B87" s="143"/>
      <c r="C87" s="143"/>
      <c r="D87" s="149"/>
      <c r="E87" s="148"/>
    </row>
    <row r="88" spans="1:5" s="147" customFormat="1">
      <c r="A88" s="71"/>
      <c r="B88" s="143"/>
      <c r="C88" s="143"/>
      <c r="D88" s="149"/>
      <c r="E88" s="148"/>
    </row>
    <row r="89" spans="1:5">
      <c r="A89" s="62" t="s">
        <v>23</v>
      </c>
      <c r="B89" s="89"/>
      <c r="C89" s="89"/>
      <c r="D89" s="89"/>
      <c r="E89" s="94"/>
    </row>
    <row r="90" spans="1:5" s="203" customFormat="1">
      <c r="A90" s="211" t="s">
        <v>24</v>
      </c>
      <c r="B90" s="207">
        <v>1</v>
      </c>
      <c r="C90" s="207" t="s">
        <v>751</v>
      </c>
      <c r="D90" s="207" t="s">
        <v>772</v>
      </c>
      <c r="E90" s="209" t="s">
        <v>753</v>
      </c>
    </row>
    <row r="91" spans="1:5" s="203" customFormat="1">
      <c r="A91" s="210" t="s">
        <v>25</v>
      </c>
      <c r="B91" s="207"/>
      <c r="C91" s="207"/>
      <c r="D91" s="208"/>
      <c r="E91" s="209"/>
    </row>
    <row r="92" spans="1:5" s="203" customFormat="1">
      <c r="A92" s="202" t="s">
        <v>26</v>
      </c>
      <c r="B92" s="207">
        <v>4</v>
      </c>
      <c r="C92" s="207" t="s">
        <v>751</v>
      </c>
      <c r="D92" s="208" t="s">
        <v>772</v>
      </c>
      <c r="E92" s="209" t="s">
        <v>753</v>
      </c>
    </row>
    <row r="93" spans="1:5" s="203" customFormat="1">
      <c r="A93" s="210" t="s">
        <v>668</v>
      </c>
      <c r="B93" s="207"/>
      <c r="C93" s="207"/>
      <c r="D93" s="208"/>
      <c r="E93" s="209"/>
    </row>
    <row r="94" spans="1:5" s="153" customFormat="1">
      <c r="A94" s="152"/>
      <c r="B94" s="67"/>
      <c r="C94" s="67"/>
      <c r="D94" s="67"/>
      <c r="E94" s="67"/>
    </row>
    <row r="95" spans="1:5">
      <c r="A95" s="192" t="s">
        <v>696</v>
      </c>
      <c r="B95" s="89"/>
      <c r="C95" s="89"/>
      <c r="D95" s="89"/>
      <c r="E95" s="94"/>
    </row>
    <row r="96" spans="1:5" s="60" customFormat="1">
      <c r="A96" s="55" t="s">
        <v>8</v>
      </c>
      <c r="B96" s="193">
        <v>1</v>
      </c>
      <c r="C96" s="193" t="s">
        <v>747</v>
      </c>
      <c r="D96" s="193" t="s">
        <v>774</v>
      </c>
      <c r="E96" s="212" t="s">
        <v>775</v>
      </c>
    </row>
    <row r="97" spans="1:5" s="60" customFormat="1">
      <c r="A97" s="194" t="s">
        <v>13</v>
      </c>
      <c r="B97" s="193"/>
      <c r="C97" s="193"/>
      <c r="D97" s="193"/>
      <c r="E97" s="195"/>
    </row>
    <row r="98" spans="1:5" s="60" customFormat="1">
      <c r="A98" s="194" t="s">
        <v>14</v>
      </c>
      <c r="B98" s="193"/>
      <c r="C98" s="193"/>
      <c r="D98" s="193"/>
      <c r="E98" s="195"/>
    </row>
    <row r="99" spans="1:5" s="60" customFormat="1">
      <c r="A99" s="194"/>
      <c r="B99" s="193"/>
      <c r="C99" s="193"/>
      <c r="D99" s="193"/>
      <c r="E99" s="195"/>
    </row>
    <row r="100" spans="1:5">
      <c r="A100" s="61" t="s">
        <v>15</v>
      </c>
      <c r="B100" s="100">
        <v>1</v>
      </c>
      <c r="C100" s="67" t="s">
        <v>612</v>
      </c>
      <c r="D100" s="100" t="s">
        <v>133</v>
      </c>
      <c r="E100" s="119" t="s">
        <v>775</v>
      </c>
    </row>
    <row r="101" spans="1:5">
      <c r="A101" s="71" t="s">
        <v>16</v>
      </c>
      <c r="B101" s="100"/>
      <c r="C101" s="100"/>
      <c r="D101" s="100"/>
      <c r="E101" s="101"/>
    </row>
    <row r="102" spans="1:5">
      <c r="A102" s="52"/>
      <c r="B102" s="89"/>
      <c r="C102" s="89"/>
      <c r="D102" s="89"/>
      <c r="E102" s="94"/>
    </row>
    <row r="103" spans="1:5" s="160" customFormat="1" ht="13">
      <c r="A103" s="183" t="s">
        <v>754</v>
      </c>
    </row>
    <row r="104" spans="1:5" s="163" customFormat="1" ht="15">
      <c r="A104" s="170" t="s">
        <v>27</v>
      </c>
      <c r="B104" s="162">
        <v>2</v>
      </c>
      <c r="C104" s="162" t="s">
        <v>751</v>
      </c>
      <c r="D104" s="162" t="s">
        <v>789</v>
      </c>
      <c r="E104" s="171" t="s">
        <v>613</v>
      </c>
    </row>
    <row r="105" spans="1:5" s="163" customFormat="1" ht="15">
      <c r="A105" s="172" t="s">
        <v>28</v>
      </c>
      <c r="B105" s="162"/>
      <c r="C105" s="162"/>
      <c r="D105" s="173"/>
      <c r="E105" s="171"/>
    </row>
    <row r="106" spans="1:5" s="213" customFormat="1" ht="15">
      <c r="A106" s="213" t="s">
        <v>29</v>
      </c>
    </row>
    <row r="107" spans="1:5" s="214" customFormat="1" ht="15">
      <c r="A107" s="213" t="s">
        <v>30</v>
      </c>
    </row>
  </sheetData>
  <mergeCells count="1">
    <mergeCell ref="A1:B1"/>
  </mergeCells>
  <phoneticPr fontId="4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68" workbookViewId="0">
      <selection activeCell="A86" sqref="A86"/>
    </sheetView>
  </sheetViews>
  <sheetFormatPr baseColWidth="12" defaultColWidth="13" defaultRowHeight="17" x14ac:dyDescent="0"/>
  <cols>
    <col min="1" max="1" width="81.83203125" style="49" customWidth="1"/>
    <col min="2" max="2" width="18.83203125" style="49" customWidth="1"/>
    <col min="3" max="3" width="13" style="49"/>
    <col min="4" max="4" width="19.83203125" style="49" customWidth="1"/>
    <col min="5" max="5" width="21.33203125" style="49" customWidth="1"/>
    <col min="6" max="16384" width="13" style="49"/>
  </cols>
  <sheetData>
    <row r="1" spans="1:5">
      <c r="A1" s="241" t="s">
        <v>790</v>
      </c>
      <c r="B1" s="241"/>
      <c r="C1" s="47"/>
      <c r="D1" s="47"/>
      <c r="E1" s="47"/>
    </row>
    <row r="2" spans="1:5" s="147" customFormat="1">
      <c r="A2" s="50" t="s">
        <v>80</v>
      </c>
      <c r="B2" s="143"/>
      <c r="C2" s="143"/>
      <c r="D2" s="143"/>
      <c r="E2" s="143"/>
    </row>
    <row r="3" spans="1:5">
      <c r="A3" s="50"/>
      <c r="B3" s="51"/>
      <c r="C3" s="51"/>
      <c r="D3" s="51"/>
      <c r="E3" s="51"/>
    </row>
    <row r="4" spans="1:5">
      <c r="A4" s="215" t="s">
        <v>318</v>
      </c>
      <c r="B4" s="47" t="s">
        <v>208</v>
      </c>
      <c r="C4" s="47" t="s">
        <v>209</v>
      </c>
      <c r="D4" s="47" t="s">
        <v>484</v>
      </c>
      <c r="E4" s="47" t="s">
        <v>322</v>
      </c>
    </row>
    <row r="5" spans="1:5">
      <c r="A5" s="215"/>
      <c r="B5" s="47"/>
      <c r="C5" s="47"/>
      <c r="D5" s="47"/>
      <c r="E5" s="47"/>
    </row>
    <row r="6" spans="1:5">
      <c r="A6" s="215" t="s">
        <v>64</v>
      </c>
      <c r="B6" s="89"/>
      <c r="C6" s="89"/>
      <c r="D6" s="89"/>
      <c r="E6" s="94"/>
    </row>
    <row r="7" spans="1:5" s="220" customFormat="1">
      <c r="A7" s="228" t="s">
        <v>805</v>
      </c>
      <c r="B7" s="218" t="s">
        <v>66</v>
      </c>
      <c r="C7" s="218" t="s">
        <v>57</v>
      </c>
      <c r="D7" s="218" t="s">
        <v>150</v>
      </c>
      <c r="E7" s="219" t="s">
        <v>198</v>
      </c>
    </row>
    <row r="8" spans="1:5" s="220" customFormat="1">
      <c r="A8" s="217" t="s">
        <v>602</v>
      </c>
      <c r="B8" s="218"/>
      <c r="C8" s="218"/>
      <c r="D8" s="218"/>
      <c r="E8" s="219"/>
    </row>
    <row r="9" spans="1:5" s="220" customFormat="1">
      <c r="A9" s="217"/>
      <c r="B9" s="218"/>
      <c r="C9" s="218"/>
      <c r="D9" s="218"/>
      <c r="E9" s="219"/>
    </row>
    <row r="10" spans="1:5" s="220" customFormat="1">
      <c r="A10" s="228" t="s">
        <v>814</v>
      </c>
      <c r="B10" s="218" t="s">
        <v>66</v>
      </c>
      <c r="C10" s="218" t="s">
        <v>57</v>
      </c>
      <c r="D10" s="218" t="s">
        <v>150</v>
      </c>
      <c r="E10" s="219" t="s">
        <v>198</v>
      </c>
    </row>
    <row r="11" spans="1:5" s="220" customFormat="1">
      <c r="A11" s="217" t="s">
        <v>602</v>
      </c>
      <c r="B11" s="218"/>
      <c r="C11" s="218"/>
      <c r="D11" s="218"/>
      <c r="E11" s="219"/>
    </row>
    <row r="12" spans="1:5" s="147" customFormat="1">
      <c r="A12" s="71"/>
      <c r="B12" s="89"/>
      <c r="C12" s="89"/>
      <c r="D12" s="89"/>
      <c r="E12" s="94"/>
    </row>
    <row r="13" spans="1:5" s="147" customFormat="1">
      <c r="A13" s="216" t="s">
        <v>801</v>
      </c>
      <c r="B13" s="89"/>
      <c r="C13" s="89"/>
      <c r="D13" s="89"/>
      <c r="E13" s="94"/>
    </row>
    <row r="14" spans="1:5" s="220" customFormat="1">
      <c r="A14" s="228" t="s">
        <v>802</v>
      </c>
      <c r="B14" s="218">
        <v>1</v>
      </c>
      <c r="C14" s="218" t="s">
        <v>57</v>
      </c>
      <c r="D14" s="218" t="s">
        <v>5</v>
      </c>
      <c r="E14" s="219" t="s">
        <v>804</v>
      </c>
    </row>
    <row r="15" spans="1:5" s="220" customFormat="1">
      <c r="A15" s="217" t="s">
        <v>803</v>
      </c>
      <c r="B15" s="218"/>
      <c r="C15" s="218"/>
      <c r="D15" s="218"/>
      <c r="E15" s="219"/>
    </row>
    <row r="16" spans="1:5" s="220" customFormat="1">
      <c r="A16" s="217"/>
      <c r="B16" s="218"/>
      <c r="C16" s="218"/>
      <c r="D16" s="218"/>
      <c r="E16" s="219"/>
    </row>
    <row r="17" spans="1:5" s="220" customFormat="1">
      <c r="A17" s="228" t="s">
        <v>817</v>
      </c>
      <c r="B17" s="218">
        <v>1</v>
      </c>
      <c r="C17" s="218" t="s">
        <v>57</v>
      </c>
      <c r="D17" s="218" t="s">
        <v>5</v>
      </c>
      <c r="E17" s="219" t="s">
        <v>59</v>
      </c>
    </row>
    <row r="18" spans="1:5" s="220" customFormat="1">
      <c r="A18" s="221" t="s">
        <v>816</v>
      </c>
      <c r="B18" s="218"/>
      <c r="C18" s="218"/>
      <c r="D18" s="218"/>
      <c r="E18" s="219"/>
    </row>
    <row r="19" spans="1:5" s="220" customFormat="1">
      <c r="A19" s="217"/>
      <c r="B19" s="218"/>
      <c r="C19" s="218"/>
      <c r="D19" s="218"/>
      <c r="E19" s="219"/>
    </row>
    <row r="20" spans="1:5" s="220" customFormat="1">
      <c r="A20" s="62" t="s">
        <v>813</v>
      </c>
      <c r="B20" s="218"/>
      <c r="C20" s="218"/>
      <c r="D20" s="218"/>
      <c r="E20" s="219"/>
    </row>
    <row r="21" spans="1:5" s="220" customFormat="1">
      <c r="A21" s="228" t="s">
        <v>815</v>
      </c>
      <c r="B21" s="218" t="s">
        <v>66</v>
      </c>
      <c r="C21" s="218" t="s">
        <v>57</v>
      </c>
      <c r="D21" s="218" t="s">
        <v>150</v>
      </c>
      <c r="E21" s="219" t="s">
        <v>198</v>
      </c>
    </row>
    <row r="22" spans="1:5" s="220" customFormat="1">
      <c r="A22" s="217" t="s">
        <v>602</v>
      </c>
      <c r="B22" s="218"/>
      <c r="C22" s="218"/>
      <c r="D22" s="218"/>
      <c r="E22" s="219"/>
    </row>
    <row r="23" spans="1:5">
      <c r="A23" s="58"/>
      <c r="B23" s="51"/>
      <c r="C23" s="89"/>
      <c r="D23" s="89"/>
      <c r="E23" s="94"/>
    </row>
    <row r="24" spans="1:5">
      <c r="A24" s="90" t="s">
        <v>598</v>
      </c>
      <c r="B24" s="89"/>
      <c r="C24" s="89"/>
      <c r="D24" s="89"/>
      <c r="E24" s="94"/>
    </row>
    <row r="25" spans="1:5" s="147" customFormat="1">
      <c r="A25" s="229" t="s">
        <v>797</v>
      </c>
      <c r="B25" s="143">
        <v>2</v>
      </c>
      <c r="C25" s="67" t="s">
        <v>795</v>
      </c>
      <c r="D25" s="67" t="s">
        <v>39</v>
      </c>
      <c r="E25" s="70" t="s">
        <v>800</v>
      </c>
    </row>
    <row r="26" spans="1:5" s="147" customFormat="1">
      <c r="A26" s="71" t="s">
        <v>798</v>
      </c>
      <c r="B26" s="143"/>
      <c r="C26" s="143"/>
      <c r="D26" s="149"/>
      <c r="E26" s="148"/>
    </row>
    <row r="27" spans="1:5" s="147" customFormat="1">
      <c r="A27" s="71" t="s">
        <v>799</v>
      </c>
      <c r="B27" s="143"/>
      <c r="C27" s="143"/>
      <c r="D27" s="149"/>
      <c r="E27" s="148"/>
    </row>
    <row r="28" spans="1:5" s="147" customFormat="1">
      <c r="A28" s="71"/>
      <c r="B28" s="143"/>
      <c r="C28" s="143"/>
      <c r="D28" s="149"/>
      <c r="E28" s="148"/>
    </row>
    <row r="29" spans="1:5" s="60" customFormat="1">
      <c r="A29" s="63" t="s">
        <v>36</v>
      </c>
      <c r="B29" s="223">
        <v>3</v>
      </c>
      <c r="C29" s="223" t="s">
        <v>57</v>
      </c>
      <c r="D29" s="223" t="s">
        <v>5</v>
      </c>
      <c r="E29" s="230" t="s">
        <v>824</v>
      </c>
    </row>
    <row r="30" spans="1:5" s="60" customFormat="1">
      <c r="A30" s="224" t="s">
        <v>823</v>
      </c>
      <c r="B30" s="223"/>
      <c r="C30" s="223"/>
      <c r="D30" s="223"/>
      <c r="E30" s="230"/>
    </row>
    <row r="31" spans="1:5" s="147" customFormat="1">
      <c r="A31" s="71"/>
      <c r="B31" s="143"/>
      <c r="C31" s="143"/>
      <c r="D31" s="143"/>
      <c r="E31" s="148"/>
    </row>
    <row r="32" spans="1:5" s="147" customFormat="1">
      <c r="A32" s="229" t="s">
        <v>793</v>
      </c>
      <c r="B32" s="143">
        <v>9</v>
      </c>
      <c r="C32" s="67" t="s">
        <v>795</v>
      </c>
      <c r="D32" s="67" t="s">
        <v>39</v>
      </c>
      <c r="E32" s="70" t="s">
        <v>796</v>
      </c>
    </row>
    <row r="33" spans="1:5" s="147" customFormat="1">
      <c r="A33" s="71" t="s">
        <v>794</v>
      </c>
      <c r="B33" s="143"/>
      <c r="C33" s="143"/>
      <c r="D33" s="143"/>
      <c r="E33" s="148"/>
    </row>
    <row r="34" spans="1:5" s="147" customFormat="1">
      <c r="A34" s="71"/>
      <c r="B34" s="143"/>
      <c r="C34" s="143"/>
      <c r="D34" s="143"/>
      <c r="E34" s="148"/>
    </row>
    <row r="35" spans="1:5" s="220" customFormat="1">
      <c r="A35" s="228" t="s">
        <v>791</v>
      </c>
      <c r="B35" s="218">
        <v>9</v>
      </c>
      <c r="C35" s="218" t="s">
        <v>57</v>
      </c>
      <c r="D35" s="218" t="s">
        <v>5</v>
      </c>
      <c r="E35" s="222" t="s">
        <v>187</v>
      </c>
    </row>
    <row r="36" spans="1:5" s="220" customFormat="1">
      <c r="A36" s="221" t="s">
        <v>792</v>
      </c>
      <c r="B36" s="218"/>
      <c r="C36" s="218"/>
      <c r="D36" s="218"/>
      <c r="E36" s="222"/>
    </row>
    <row r="37" spans="1:5" s="150" customFormat="1">
      <c r="A37" s="221"/>
      <c r="B37" s="51"/>
      <c r="C37" s="51"/>
      <c r="D37" s="51"/>
      <c r="E37" s="53"/>
    </row>
    <row r="38" spans="1:5" s="220" customFormat="1">
      <c r="A38" s="228" t="s">
        <v>818</v>
      </c>
      <c r="B38" s="218">
        <v>4</v>
      </c>
      <c r="C38" s="218" t="s">
        <v>57</v>
      </c>
      <c r="D38" s="218" t="s">
        <v>5</v>
      </c>
      <c r="E38" s="222" t="s">
        <v>187</v>
      </c>
    </row>
    <row r="39" spans="1:5" s="220" customFormat="1">
      <c r="A39" s="221" t="s">
        <v>819</v>
      </c>
      <c r="B39" s="218"/>
      <c r="C39" s="218"/>
      <c r="D39" s="218"/>
      <c r="E39" s="222"/>
    </row>
    <row r="40" spans="1:5" s="220" customFormat="1">
      <c r="A40" s="221"/>
      <c r="B40" s="218"/>
      <c r="C40" s="218"/>
      <c r="D40" s="218"/>
      <c r="E40" s="222"/>
    </row>
    <row r="41" spans="1:5" s="220" customFormat="1">
      <c r="A41" s="228" t="s">
        <v>820</v>
      </c>
      <c r="B41" s="218">
        <v>1</v>
      </c>
      <c r="C41" s="218" t="s">
        <v>57</v>
      </c>
      <c r="D41" s="218" t="s">
        <v>822</v>
      </c>
      <c r="E41" s="222" t="s">
        <v>205</v>
      </c>
    </row>
    <row r="42" spans="1:5" s="220" customFormat="1">
      <c r="A42" s="221" t="s">
        <v>821</v>
      </c>
      <c r="B42" s="218"/>
      <c r="C42" s="218"/>
      <c r="D42" s="218"/>
      <c r="E42" s="222"/>
    </row>
    <row r="43" spans="1:5">
      <c r="A43" s="58"/>
      <c r="B43" s="51"/>
      <c r="C43" s="51"/>
      <c r="D43" s="64"/>
      <c r="E43" s="53"/>
    </row>
    <row r="44" spans="1:5">
      <c r="A44" s="90" t="s">
        <v>273</v>
      </c>
      <c r="B44" s="67"/>
      <c r="C44" s="67"/>
      <c r="D44" s="67"/>
      <c r="E44" s="95"/>
    </row>
    <row r="45" spans="1:5" s="60" customFormat="1">
      <c r="A45" s="63" t="s">
        <v>183</v>
      </c>
      <c r="B45" s="193">
        <v>1</v>
      </c>
      <c r="C45" s="193" t="s">
        <v>4</v>
      </c>
      <c r="D45" s="193" t="s">
        <v>5</v>
      </c>
      <c r="E45" s="195" t="s">
        <v>6</v>
      </c>
    </row>
    <row r="46" spans="1:5" s="60" customFormat="1">
      <c r="A46" s="58" t="s">
        <v>825</v>
      </c>
      <c r="B46" s="193"/>
      <c r="C46" s="193"/>
      <c r="D46" s="193"/>
      <c r="E46" s="195"/>
    </row>
    <row r="47" spans="1:5" s="60" customFormat="1">
      <c r="A47" s="194" t="s">
        <v>134</v>
      </c>
      <c r="B47" s="193"/>
      <c r="C47" s="193"/>
      <c r="D47" s="193"/>
      <c r="E47" s="195"/>
    </row>
    <row r="48" spans="1:5" s="60" customFormat="1">
      <c r="A48" s="194"/>
      <c r="B48" s="193"/>
      <c r="C48" s="193"/>
      <c r="D48" s="193"/>
      <c r="E48" s="195"/>
    </row>
    <row r="49" spans="1:6" s="220" customFormat="1">
      <c r="A49" s="228" t="s">
        <v>826</v>
      </c>
      <c r="B49" s="218">
        <v>1</v>
      </c>
      <c r="C49" s="218" t="s">
        <v>4</v>
      </c>
      <c r="D49" s="218" t="s">
        <v>5</v>
      </c>
      <c r="E49" s="219" t="s">
        <v>829</v>
      </c>
    </row>
    <row r="50" spans="1:6" s="220" customFormat="1">
      <c r="A50" s="221" t="s">
        <v>827</v>
      </c>
      <c r="B50" s="218"/>
      <c r="C50" s="218"/>
      <c r="D50" s="218"/>
      <c r="E50" s="219"/>
    </row>
    <row r="51" spans="1:6" s="220" customFormat="1">
      <c r="A51" s="221" t="s">
        <v>828</v>
      </c>
      <c r="B51" s="218"/>
      <c r="C51" s="218"/>
      <c r="D51" s="218"/>
      <c r="E51" s="219"/>
    </row>
    <row r="52" spans="1:6" s="60" customFormat="1">
      <c r="A52" s="194"/>
      <c r="B52" s="193"/>
      <c r="C52" s="193"/>
      <c r="D52" s="193"/>
      <c r="E52" s="195"/>
    </row>
    <row r="53" spans="1:6" s="234" customFormat="1">
      <c r="A53" s="231" t="s">
        <v>1</v>
      </c>
      <c r="B53" s="232">
        <v>1</v>
      </c>
      <c r="C53" s="232" t="s">
        <v>4</v>
      </c>
      <c r="D53" s="232" t="s">
        <v>5</v>
      </c>
      <c r="E53" s="233" t="s">
        <v>6</v>
      </c>
    </row>
    <row r="54" spans="1:6" s="234" customFormat="1">
      <c r="A54" s="235" t="s">
        <v>2</v>
      </c>
      <c r="B54" s="236"/>
      <c r="C54" s="236"/>
      <c r="D54" s="236"/>
      <c r="E54" s="237"/>
    </row>
    <row r="55" spans="1:6" s="234" customFormat="1">
      <c r="A55" s="235" t="s">
        <v>3</v>
      </c>
      <c r="B55" s="236"/>
      <c r="C55" s="236"/>
      <c r="D55" s="236"/>
      <c r="E55" s="237"/>
    </row>
    <row r="56" spans="1:6">
      <c r="A56" s="58"/>
      <c r="B56" s="89"/>
      <c r="C56" s="89"/>
      <c r="D56" s="89"/>
      <c r="E56" s="94"/>
    </row>
    <row r="57" spans="1:6" s="92" customFormat="1" ht="15" customHeight="1">
      <c r="A57" s="215" t="s">
        <v>832</v>
      </c>
      <c r="B57" s="88"/>
      <c r="C57" s="88"/>
      <c r="D57" s="88"/>
      <c r="E57" s="93"/>
    </row>
    <row r="58" spans="1:6" s="92" customFormat="1">
      <c r="A58" s="63" t="s">
        <v>643</v>
      </c>
      <c r="B58" s="89">
        <v>24</v>
      </c>
      <c r="C58" s="89" t="s">
        <v>235</v>
      </c>
      <c r="D58" s="89" t="s">
        <v>269</v>
      </c>
      <c r="E58" s="94" t="s">
        <v>224</v>
      </c>
      <c r="F58" s="49"/>
    </row>
    <row r="59" spans="1:6" s="92" customFormat="1">
      <c r="A59" s="91" t="s">
        <v>267</v>
      </c>
      <c r="B59" s="89"/>
      <c r="C59" s="89"/>
      <c r="D59" s="89"/>
      <c r="E59" s="94"/>
      <c r="F59" s="49"/>
    </row>
    <row r="60" spans="1:6" s="92" customFormat="1">
      <c r="A60" s="91" t="s">
        <v>729</v>
      </c>
      <c r="B60" s="89"/>
      <c r="C60" s="89"/>
      <c r="D60" s="89"/>
      <c r="E60" s="94"/>
      <c r="F60" s="49"/>
    </row>
    <row r="61" spans="1:6" s="92" customFormat="1">
      <c r="A61" s="58" t="s">
        <v>7</v>
      </c>
      <c r="B61" s="89"/>
      <c r="C61" s="89"/>
      <c r="D61" s="89"/>
      <c r="E61" s="94"/>
      <c r="F61" s="49"/>
    </row>
    <row r="62" spans="1:6" s="92" customFormat="1">
      <c r="A62" s="58"/>
      <c r="B62" s="89"/>
      <c r="C62" s="89"/>
      <c r="D62" s="89"/>
      <c r="E62" s="94"/>
      <c r="F62" s="49"/>
    </row>
    <row r="63" spans="1:6" s="238" customFormat="1">
      <c r="A63" s="228" t="s">
        <v>830</v>
      </c>
      <c r="B63" s="218">
        <v>9</v>
      </c>
      <c r="C63" s="218" t="s">
        <v>57</v>
      </c>
      <c r="D63" s="218" t="s">
        <v>203</v>
      </c>
      <c r="E63" s="219" t="s">
        <v>187</v>
      </c>
      <c r="F63" s="220"/>
    </row>
    <row r="64" spans="1:6" s="238" customFormat="1">
      <c r="A64" s="221" t="s">
        <v>831</v>
      </c>
      <c r="B64" s="218"/>
      <c r="C64" s="218"/>
      <c r="D64" s="218"/>
      <c r="E64" s="219"/>
      <c r="F64" s="220"/>
    </row>
    <row r="66" spans="1:5">
      <c r="A66" s="62" t="s">
        <v>282</v>
      </c>
      <c r="B66" s="75"/>
      <c r="C66" s="75"/>
      <c r="D66" s="76"/>
      <c r="E66" s="75"/>
    </row>
    <row r="67" spans="1:5">
      <c r="A67" s="63" t="s">
        <v>176</v>
      </c>
      <c r="B67" s="51" t="s">
        <v>66</v>
      </c>
      <c r="C67" s="51" t="s">
        <v>57</v>
      </c>
      <c r="D67" s="51" t="s">
        <v>150</v>
      </c>
      <c r="E67" s="51" t="s">
        <v>198</v>
      </c>
    </row>
    <row r="68" spans="1:5">
      <c r="A68" s="58" t="s">
        <v>609</v>
      </c>
      <c r="B68" s="51"/>
      <c r="C68" s="51"/>
      <c r="D68" s="51"/>
      <c r="E68" s="51"/>
    </row>
    <row r="69" spans="1:5">
      <c r="A69" s="63" t="s">
        <v>177</v>
      </c>
      <c r="B69" s="51" t="s">
        <v>66</v>
      </c>
      <c r="C69" s="51" t="s">
        <v>57</v>
      </c>
      <c r="D69" s="51" t="s">
        <v>150</v>
      </c>
      <c r="E69" s="51" t="s">
        <v>198</v>
      </c>
    </row>
    <row r="70" spans="1:5">
      <c r="A70" s="58" t="s">
        <v>610</v>
      </c>
    </row>
    <row r="71" spans="1:5">
      <c r="A71" s="58"/>
    </row>
    <row r="72" spans="1:5">
      <c r="A72" s="62" t="s">
        <v>61</v>
      </c>
    </row>
    <row r="73" spans="1:5" s="60" customFormat="1">
      <c r="A73" s="63" t="s">
        <v>63</v>
      </c>
      <c r="B73" s="223">
        <v>2</v>
      </c>
      <c r="C73" s="223" t="s">
        <v>57</v>
      </c>
      <c r="D73" s="223" t="s">
        <v>58</v>
      </c>
      <c r="E73" s="223" t="s">
        <v>833</v>
      </c>
    </row>
    <row r="74" spans="1:5" s="60" customFormat="1">
      <c r="A74" s="224" t="s">
        <v>834</v>
      </c>
      <c r="B74" s="223"/>
      <c r="C74" s="223"/>
      <c r="D74" s="225"/>
      <c r="E74" s="223"/>
    </row>
    <row r="75" spans="1:5" s="60" customFormat="1">
      <c r="A75" s="224"/>
      <c r="B75" s="223"/>
      <c r="C75" s="223"/>
      <c r="D75" s="225"/>
      <c r="E75" s="223"/>
    </row>
    <row r="76" spans="1:5" s="203" customFormat="1">
      <c r="A76" s="229" t="s">
        <v>806</v>
      </c>
      <c r="B76" s="200">
        <v>6</v>
      </c>
      <c r="C76" s="67" t="s">
        <v>795</v>
      </c>
      <c r="D76" s="67" t="s">
        <v>58</v>
      </c>
      <c r="E76" s="67" t="s">
        <v>87</v>
      </c>
    </row>
    <row r="77" spans="1:5" s="203" customFormat="1">
      <c r="A77" s="71" t="s">
        <v>807</v>
      </c>
      <c r="B77" s="200"/>
      <c r="C77" s="200"/>
      <c r="D77" s="205"/>
      <c r="E77" s="200"/>
    </row>
    <row r="78" spans="1:5" s="203" customFormat="1">
      <c r="A78" s="71" t="s">
        <v>808</v>
      </c>
      <c r="B78" s="200"/>
      <c r="C78" s="200"/>
      <c r="D78" s="205"/>
      <c r="E78" s="200"/>
    </row>
    <row r="79" spans="1:5" s="203" customFormat="1">
      <c r="A79" s="71"/>
      <c r="B79" s="200"/>
      <c r="C79" s="200"/>
      <c r="D79" s="205"/>
      <c r="E79" s="200"/>
    </row>
    <row r="80" spans="1:5" s="203" customFormat="1">
      <c r="A80" s="229" t="s">
        <v>810</v>
      </c>
      <c r="B80" s="200">
        <v>8</v>
      </c>
      <c r="C80" s="67" t="s">
        <v>795</v>
      </c>
      <c r="D80" s="67" t="s">
        <v>809</v>
      </c>
      <c r="E80" s="67" t="s">
        <v>87</v>
      </c>
    </row>
    <row r="81" spans="1:5" s="203" customFormat="1">
      <c r="A81" s="71" t="s">
        <v>811</v>
      </c>
      <c r="B81" s="200"/>
      <c r="C81" s="200"/>
      <c r="D81" s="205"/>
      <c r="E81" s="200"/>
    </row>
    <row r="82" spans="1:5" s="203" customFormat="1">
      <c r="A82" s="71" t="s">
        <v>812</v>
      </c>
      <c r="B82" s="200"/>
      <c r="C82" s="200"/>
      <c r="D82" s="205"/>
      <c r="E82" s="200"/>
    </row>
    <row r="83" spans="1:5" s="203" customFormat="1">
      <c r="A83" s="71"/>
      <c r="B83" s="200"/>
      <c r="C83" s="200"/>
      <c r="D83" s="205"/>
      <c r="E83" s="200"/>
    </row>
    <row r="84" spans="1:5" s="203" customFormat="1">
      <c r="A84" s="62" t="s">
        <v>835</v>
      </c>
      <c r="B84" s="200"/>
      <c r="C84" s="200"/>
      <c r="D84" s="205"/>
      <c r="E84" s="200"/>
    </row>
    <row r="85" spans="1:5" s="220" customFormat="1">
      <c r="A85" s="228" t="s">
        <v>846</v>
      </c>
      <c r="B85" s="226">
        <v>1</v>
      </c>
      <c r="C85" s="226" t="s">
        <v>836</v>
      </c>
      <c r="D85" s="226" t="s">
        <v>837</v>
      </c>
      <c r="E85" s="226" t="s">
        <v>838</v>
      </c>
    </row>
    <row r="86" spans="1:5" s="220" customFormat="1">
      <c r="A86" s="217" t="s">
        <v>839</v>
      </c>
      <c r="B86" s="226"/>
      <c r="C86" s="226"/>
      <c r="D86" s="239"/>
      <c r="E86" s="226"/>
    </row>
    <row r="88" spans="1:5">
      <c r="A88" s="215" t="s">
        <v>673</v>
      </c>
      <c r="B88" s="89"/>
      <c r="C88" s="89"/>
      <c r="D88" s="89"/>
      <c r="E88" s="94"/>
    </row>
    <row r="89" spans="1:5" s="220" customFormat="1">
      <c r="A89" s="228" t="s">
        <v>840</v>
      </c>
      <c r="B89" s="226">
        <v>2</v>
      </c>
      <c r="C89" s="226" t="s">
        <v>836</v>
      </c>
      <c r="D89" s="226" t="s">
        <v>841</v>
      </c>
      <c r="E89" s="227" t="s">
        <v>842</v>
      </c>
    </row>
    <row r="90" spans="1:5" s="220" customFormat="1">
      <c r="A90" s="217" t="s">
        <v>843</v>
      </c>
      <c r="B90" s="226"/>
      <c r="C90" s="226"/>
      <c r="D90" s="226"/>
      <c r="E90" s="227"/>
    </row>
    <row r="91" spans="1:5" s="220" customFormat="1">
      <c r="A91" s="217"/>
      <c r="B91" s="226"/>
      <c r="C91" s="226"/>
      <c r="D91" s="226"/>
      <c r="E91" s="227"/>
    </row>
    <row r="92" spans="1:5" s="220" customFormat="1">
      <c r="A92" s="228" t="s">
        <v>844</v>
      </c>
      <c r="B92" s="226">
        <v>3</v>
      </c>
      <c r="C92" s="226" t="s">
        <v>836</v>
      </c>
      <c r="D92" s="226" t="s">
        <v>841</v>
      </c>
      <c r="E92" s="227" t="s">
        <v>842</v>
      </c>
    </row>
    <row r="93" spans="1:5" s="220" customFormat="1">
      <c r="A93" s="217" t="s">
        <v>845</v>
      </c>
      <c r="B93" s="226"/>
      <c r="C93" s="226"/>
      <c r="D93" s="226"/>
      <c r="E93" s="227"/>
    </row>
    <row r="94" spans="1:5">
      <c r="A94" s="52"/>
      <c r="B94" s="89"/>
      <c r="C94" s="89"/>
      <c r="D94" s="89"/>
      <c r="E94" s="94"/>
    </row>
  </sheetData>
  <mergeCells count="1">
    <mergeCell ref="A1:B1"/>
  </mergeCells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17" x14ac:dyDescent="0"/>
  <sheetData/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9" workbookViewId="0">
      <selection activeCell="A27" sqref="A27:XFD29"/>
    </sheetView>
  </sheetViews>
  <sheetFormatPr baseColWidth="12" defaultColWidth="13" defaultRowHeight="17" x14ac:dyDescent="0"/>
  <cols>
    <col min="1" max="1" width="59.1640625" customWidth="1"/>
    <col min="2" max="2" width="18.1640625" customWidth="1"/>
    <col min="3" max="3" width="14.6640625" customWidth="1"/>
    <col min="4" max="4" width="20" customWidth="1"/>
    <col min="5" max="5" width="18.83203125" customWidth="1"/>
  </cols>
  <sheetData>
    <row r="1" spans="1:5">
      <c r="A1" s="1" t="s">
        <v>441</v>
      </c>
      <c r="B1" s="7"/>
      <c r="C1" s="7"/>
      <c r="D1" s="1"/>
      <c r="E1" s="11"/>
    </row>
    <row r="2" spans="1:5">
      <c r="A2" s="28" t="s">
        <v>416</v>
      </c>
      <c r="B2" s="6"/>
      <c r="C2" s="6"/>
      <c r="D2" s="2"/>
      <c r="E2" s="12"/>
    </row>
    <row r="3" spans="1:5">
      <c r="A3" s="28"/>
      <c r="B3" s="6"/>
      <c r="C3" s="6"/>
      <c r="D3" s="2"/>
      <c r="E3" s="12"/>
    </row>
    <row r="4" spans="1:5">
      <c r="A4" s="1" t="s">
        <v>433</v>
      </c>
      <c r="B4" s="7" t="s">
        <v>214</v>
      </c>
      <c r="C4" s="7" t="s">
        <v>486</v>
      </c>
      <c r="D4" s="7" t="s">
        <v>484</v>
      </c>
      <c r="E4" s="11" t="s">
        <v>485</v>
      </c>
    </row>
    <row r="5" spans="1:5">
      <c r="A5" s="1"/>
      <c r="B5" s="7"/>
      <c r="C5" s="7"/>
      <c r="D5" s="7"/>
      <c r="E5" s="11"/>
    </row>
    <row r="6" spans="1:5">
      <c r="A6" s="1" t="s">
        <v>367</v>
      </c>
      <c r="B6" s="7"/>
      <c r="C6" s="7"/>
      <c r="D6" s="7"/>
      <c r="E6" s="11"/>
    </row>
    <row r="7" spans="1:5">
      <c r="A7" s="20" t="s">
        <v>146</v>
      </c>
      <c r="B7" s="6" t="s">
        <v>511</v>
      </c>
      <c r="C7" s="6" t="s">
        <v>406</v>
      </c>
      <c r="D7" s="5" t="s">
        <v>513</v>
      </c>
      <c r="E7" s="12" t="s">
        <v>237</v>
      </c>
    </row>
    <row r="8" spans="1:5">
      <c r="A8" s="20"/>
      <c r="B8" s="6"/>
      <c r="C8" s="6"/>
      <c r="D8" s="5"/>
      <c r="E8" s="12"/>
    </row>
    <row r="9" spans="1:5">
      <c r="A9" s="10" t="s">
        <v>598</v>
      </c>
      <c r="B9" s="6"/>
      <c r="C9" s="6"/>
      <c r="D9" s="5"/>
      <c r="E9" s="12"/>
    </row>
    <row r="10" spans="1:5">
      <c r="A10" s="3" t="s">
        <v>599</v>
      </c>
      <c r="B10" s="6">
        <v>27</v>
      </c>
      <c r="C10" s="6" t="s">
        <v>351</v>
      </c>
      <c r="D10" s="2" t="s">
        <v>347</v>
      </c>
      <c r="E10" s="12" t="s">
        <v>348</v>
      </c>
    </row>
    <row r="11" spans="1:5">
      <c r="A11" s="4" t="s">
        <v>252</v>
      </c>
      <c r="B11" s="6"/>
      <c r="C11" s="6"/>
      <c r="D11" s="2"/>
      <c r="E11" s="12"/>
    </row>
    <row r="12" spans="1:5">
      <c r="A12" s="22"/>
      <c r="B12" s="6"/>
      <c r="C12" s="6"/>
      <c r="D12" s="2"/>
      <c r="E12" s="12"/>
    </row>
    <row r="13" spans="1:5" s="25" customFormat="1">
      <c r="A13" s="10" t="s">
        <v>382</v>
      </c>
      <c r="B13" s="24"/>
      <c r="C13" s="24"/>
      <c r="D13" s="26"/>
      <c r="E13" s="24"/>
    </row>
    <row r="14" spans="1:5" s="25" customFormat="1">
      <c r="A14" s="20" t="s">
        <v>554</v>
      </c>
      <c r="B14" s="6" t="s">
        <v>555</v>
      </c>
      <c r="C14" s="6" t="s">
        <v>556</v>
      </c>
      <c r="D14" s="5" t="s">
        <v>557</v>
      </c>
      <c r="E14" s="6" t="s">
        <v>558</v>
      </c>
    </row>
    <row r="15" spans="1:5">
      <c r="A15" s="20" t="s">
        <v>415</v>
      </c>
      <c r="B15" s="6" t="s">
        <v>555</v>
      </c>
      <c r="C15" s="6" t="s">
        <v>556</v>
      </c>
      <c r="D15" s="5" t="s">
        <v>557</v>
      </c>
      <c r="E15" s="6" t="s">
        <v>558</v>
      </c>
    </row>
    <row r="16" spans="1:5">
      <c r="A16" s="20"/>
      <c r="B16" s="6"/>
      <c r="C16" s="6"/>
      <c r="D16" s="5"/>
      <c r="E16" s="6"/>
    </row>
    <row r="17" spans="1:5">
      <c r="A17" s="10" t="s">
        <v>147</v>
      </c>
      <c r="B17" s="6"/>
      <c r="C17" s="6"/>
      <c r="D17" s="5"/>
      <c r="E17" s="6"/>
    </row>
    <row r="18" spans="1:5">
      <c r="A18" s="20" t="s">
        <v>262</v>
      </c>
      <c r="B18" s="6" t="s">
        <v>148</v>
      </c>
      <c r="C18" s="6" t="s">
        <v>149</v>
      </c>
      <c r="D18" s="5" t="s">
        <v>150</v>
      </c>
      <c r="E18" s="6" t="s">
        <v>369</v>
      </c>
    </row>
    <row r="19" spans="1:5">
      <c r="A19" s="20" t="s">
        <v>479</v>
      </c>
      <c r="B19" s="6" t="s">
        <v>148</v>
      </c>
      <c r="C19" s="6" t="s">
        <v>149</v>
      </c>
      <c r="D19" s="5" t="s">
        <v>150</v>
      </c>
      <c r="E19" s="6" t="s">
        <v>369</v>
      </c>
    </row>
    <row r="20" spans="1:5">
      <c r="A20" s="20" t="s">
        <v>480</v>
      </c>
      <c r="B20" s="6">
        <v>2</v>
      </c>
      <c r="C20" s="6" t="s">
        <v>483</v>
      </c>
      <c r="D20" s="5" t="s">
        <v>559</v>
      </c>
      <c r="E20" s="6" t="s">
        <v>560</v>
      </c>
    </row>
    <row r="21" spans="1:5">
      <c r="A21" s="4" t="s">
        <v>482</v>
      </c>
      <c r="B21" s="6"/>
      <c r="C21" s="6"/>
      <c r="D21" s="5"/>
      <c r="E21" s="6"/>
    </row>
    <row r="22" spans="1:5">
      <c r="A22" s="5"/>
      <c r="B22" s="6"/>
      <c r="C22" s="6"/>
      <c r="D22" s="5"/>
      <c r="E22" s="6"/>
    </row>
    <row r="23" spans="1:5">
      <c r="A23" s="10" t="s">
        <v>473</v>
      </c>
      <c r="B23" s="6"/>
      <c r="C23" s="6"/>
      <c r="D23" s="4"/>
      <c r="E23" s="6"/>
    </row>
    <row r="24" spans="1:5">
      <c r="A24" s="20" t="s">
        <v>477</v>
      </c>
      <c r="B24" s="6">
        <v>12</v>
      </c>
      <c r="C24" s="6" t="s">
        <v>284</v>
      </c>
      <c r="D24" s="5" t="s">
        <v>474</v>
      </c>
      <c r="E24" s="21" t="s">
        <v>475</v>
      </c>
    </row>
    <row r="25" spans="1:5">
      <c r="A25" s="4" t="s">
        <v>476</v>
      </c>
      <c r="B25" s="6"/>
      <c r="C25" s="6"/>
      <c r="D25" s="4"/>
      <c r="E25" s="6"/>
    </row>
    <row r="26" spans="1:5">
      <c r="A26" s="22" t="s">
        <v>478</v>
      </c>
      <c r="B26" s="6">
        <v>10</v>
      </c>
      <c r="C26" s="6" t="s">
        <v>398</v>
      </c>
      <c r="D26" s="5" t="s">
        <v>401</v>
      </c>
      <c r="E26" s="6" t="s">
        <v>402</v>
      </c>
    </row>
    <row r="27" spans="1:5">
      <c r="A27" s="23" t="s">
        <v>397</v>
      </c>
      <c r="B27" s="6"/>
      <c r="C27" s="6"/>
      <c r="D27" s="4"/>
      <c r="E27" s="6"/>
    </row>
    <row r="28" spans="1:5">
      <c r="A28" s="4" t="s">
        <v>563</v>
      </c>
      <c r="B28" s="6"/>
      <c r="C28" s="6"/>
      <c r="D28" s="4"/>
      <c r="E28" s="6"/>
    </row>
    <row r="29" spans="1:5">
      <c r="A29" s="4"/>
      <c r="B29" s="6"/>
      <c r="C29" s="6"/>
      <c r="D29" s="4"/>
      <c r="E29" s="6"/>
    </row>
    <row r="30" spans="1:5">
      <c r="A30" s="10" t="s">
        <v>674</v>
      </c>
      <c r="B30" s="10"/>
      <c r="C30" s="10"/>
      <c r="D30" s="10"/>
      <c r="E30" s="10"/>
    </row>
    <row r="31" spans="1:5" s="27" customFormat="1">
      <c r="A31" s="20" t="s">
        <v>591</v>
      </c>
      <c r="B31" s="6">
        <v>1</v>
      </c>
      <c r="C31" s="6" t="s">
        <v>426</v>
      </c>
      <c r="D31" s="5" t="s">
        <v>427</v>
      </c>
      <c r="E31" s="6">
        <v>30</v>
      </c>
    </row>
    <row r="32" spans="1:5">
      <c r="A32" s="9" t="s">
        <v>589</v>
      </c>
      <c r="B32" s="6">
        <v>15</v>
      </c>
      <c r="C32" s="5" t="s">
        <v>517</v>
      </c>
      <c r="D32" s="5" t="s">
        <v>424</v>
      </c>
      <c r="E32" s="19" t="s">
        <v>425</v>
      </c>
    </row>
    <row r="33" spans="1:5">
      <c r="A33" s="4" t="s">
        <v>456</v>
      </c>
      <c r="B33" s="10"/>
      <c r="C33" s="10"/>
      <c r="D33" s="10"/>
      <c r="E33" s="10"/>
    </row>
    <row r="34" spans="1:5">
      <c r="A34" s="10"/>
      <c r="B34" s="10"/>
      <c r="C34" s="10"/>
      <c r="D34" s="10"/>
      <c r="E34" s="10"/>
    </row>
    <row r="35" spans="1:5">
      <c r="A35" s="10" t="s">
        <v>472</v>
      </c>
      <c r="B35" s="6"/>
      <c r="C35" s="6"/>
      <c r="D35" s="4"/>
      <c r="E35" s="6"/>
    </row>
    <row r="36" spans="1:5">
      <c r="A36" s="9" t="s">
        <v>277</v>
      </c>
      <c r="B36" s="6" t="s">
        <v>393</v>
      </c>
      <c r="C36" s="6" t="s">
        <v>394</v>
      </c>
      <c r="D36" s="5" t="s">
        <v>295</v>
      </c>
      <c r="E36" s="6" t="s">
        <v>296</v>
      </c>
    </row>
    <row r="37" spans="1:5">
      <c r="A37" s="20" t="s">
        <v>593</v>
      </c>
      <c r="B37" s="6" t="s">
        <v>594</v>
      </c>
      <c r="C37" s="6" t="s">
        <v>595</v>
      </c>
      <c r="D37" s="5" t="s">
        <v>596</v>
      </c>
      <c r="E37" s="6" t="s">
        <v>597</v>
      </c>
    </row>
    <row r="38" spans="1:5">
      <c r="A38" s="9"/>
      <c r="B38" s="6"/>
      <c r="C38" s="6"/>
      <c r="D38" s="4"/>
      <c r="E38" s="6"/>
    </row>
    <row r="39" spans="1:5">
      <c r="A39" s="10" t="s">
        <v>349</v>
      </c>
      <c r="B39" s="6"/>
      <c r="C39" s="6"/>
      <c r="D39" s="4"/>
      <c r="E39" s="6"/>
    </row>
    <row r="40" spans="1:5">
      <c r="A40" s="20" t="s">
        <v>350</v>
      </c>
      <c r="B40" s="6">
        <v>2</v>
      </c>
      <c r="C40" s="6" t="s">
        <v>354</v>
      </c>
      <c r="D40" s="5" t="s">
        <v>365</v>
      </c>
      <c r="E40" s="6">
        <v>25</v>
      </c>
    </row>
    <row r="41" spans="1:5">
      <c r="A41" s="4" t="s">
        <v>366</v>
      </c>
      <c r="B41" s="6"/>
      <c r="C41" s="6"/>
      <c r="D41" s="4"/>
      <c r="E41" s="6"/>
    </row>
    <row r="42" spans="1:5">
      <c r="A42" s="4" t="s">
        <v>259</v>
      </c>
      <c r="B42" s="6"/>
      <c r="C42" s="6"/>
      <c r="D42" s="4"/>
      <c r="E42" s="6"/>
    </row>
    <row r="43" spans="1:5">
      <c r="A43" s="4"/>
      <c r="B43" s="6"/>
      <c r="C43" s="6"/>
      <c r="D43" s="4"/>
      <c r="E43" s="6"/>
    </row>
    <row r="44" spans="1:5">
      <c r="A44" s="10" t="s">
        <v>260</v>
      </c>
      <c r="B44" s="6"/>
      <c r="C44" s="6"/>
      <c r="D44" s="5"/>
      <c r="E44" s="6"/>
    </row>
    <row r="45" spans="1:5">
      <c r="A45" s="20" t="s">
        <v>592</v>
      </c>
      <c r="B45" s="6" t="s">
        <v>368</v>
      </c>
      <c r="C45" s="6" t="s">
        <v>510</v>
      </c>
      <c r="D45" s="5" t="s">
        <v>407</v>
      </c>
      <c r="E45" s="6" t="s">
        <v>421</v>
      </c>
    </row>
    <row r="46" spans="1:5">
      <c r="A46" s="20" t="s">
        <v>261</v>
      </c>
      <c r="B46" s="6" t="s">
        <v>368</v>
      </c>
      <c r="C46" s="6" t="s">
        <v>510</v>
      </c>
      <c r="D46" s="5" t="s">
        <v>407</v>
      </c>
      <c r="E46" s="6" t="s">
        <v>421</v>
      </c>
    </row>
    <row r="47" spans="1:5">
      <c r="A47" s="20"/>
      <c r="B47" s="6"/>
      <c r="C47" s="6"/>
      <c r="D47" s="5"/>
      <c r="E47" s="6"/>
    </row>
    <row r="48" spans="1:5">
      <c r="A48" s="1" t="s">
        <v>673</v>
      </c>
      <c r="B48" s="7"/>
      <c r="C48" s="7"/>
      <c r="D48" s="1"/>
      <c r="E48" s="11"/>
    </row>
    <row r="49" spans="1:5">
      <c r="A49" s="3" t="s">
        <v>328</v>
      </c>
      <c r="B49" s="6"/>
      <c r="C49" s="6"/>
      <c r="D49" s="2"/>
      <c r="E49" s="12"/>
    </row>
    <row r="50" spans="1:5">
      <c r="A50" s="4" t="s">
        <v>241</v>
      </c>
      <c r="B50" s="6">
        <v>1</v>
      </c>
      <c r="C50" s="6" t="s">
        <v>242</v>
      </c>
      <c r="D50" s="2" t="s">
        <v>243</v>
      </c>
      <c r="E50" s="12" t="s">
        <v>244</v>
      </c>
    </row>
    <row r="51" spans="1:5">
      <c r="A51" s="4" t="s">
        <v>516</v>
      </c>
      <c r="B51" s="6"/>
      <c r="C51" s="6"/>
      <c r="D51" s="2"/>
      <c r="E51" s="12"/>
    </row>
    <row r="52" spans="1:5">
      <c r="A52" s="4" t="s">
        <v>334</v>
      </c>
      <c r="B52" s="6"/>
      <c r="C52" s="6"/>
      <c r="D52" s="2"/>
      <c r="E52" s="12"/>
    </row>
    <row r="53" spans="1:5">
      <c r="A53" s="2"/>
      <c r="B53" s="6"/>
      <c r="C53" s="6"/>
      <c r="D53" s="2"/>
      <c r="E53" s="12"/>
    </row>
    <row r="54" spans="1:5">
      <c r="A54" s="3" t="s">
        <v>495</v>
      </c>
      <c r="B54" s="6"/>
      <c r="C54" s="6"/>
      <c r="D54" s="2"/>
      <c r="E54" s="12"/>
    </row>
    <row r="55" spans="1:5">
      <c r="A55" s="4" t="s">
        <v>291</v>
      </c>
      <c r="B55" s="6">
        <v>2</v>
      </c>
      <c r="C55" s="6" t="s">
        <v>292</v>
      </c>
      <c r="D55" s="5" t="s">
        <v>293</v>
      </c>
      <c r="E55" s="6" t="s">
        <v>481</v>
      </c>
    </row>
    <row r="56" spans="1:5">
      <c r="A56" s="4" t="s">
        <v>190</v>
      </c>
      <c r="B56" s="6"/>
      <c r="C56" s="6"/>
      <c r="D56" s="4"/>
      <c r="E56" s="6"/>
    </row>
    <row r="57" spans="1:5">
      <c r="A57" s="4"/>
      <c r="B57" s="6"/>
      <c r="C57" s="6"/>
      <c r="D57" s="4"/>
      <c r="E57" s="6"/>
    </row>
    <row r="58" spans="1:5">
      <c r="A58" s="9" t="s">
        <v>297</v>
      </c>
      <c r="B58" s="6">
        <v>1</v>
      </c>
      <c r="C58" s="6" t="s">
        <v>298</v>
      </c>
      <c r="D58" s="5" t="s">
        <v>299</v>
      </c>
      <c r="E58" s="6" t="s">
        <v>300</v>
      </c>
    </row>
    <row r="59" spans="1:5">
      <c r="A59" s="4" t="s">
        <v>220</v>
      </c>
      <c r="B59" s="6"/>
      <c r="C59" s="6"/>
      <c r="D59" s="4"/>
      <c r="E59" s="6"/>
    </row>
    <row r="60" spans="1:5">
      <c r="A60" s="4" t="s">
        <v>413</v>
      </c>
      <c r="B60" s="6"/>
      <c r="C60" s="6"/>
      <c r="D60" s="4"/>
      <c r="E60" s="6"/>
    </row>
    <row r="61" spans="1:5">
      <c r="A61" s="4" t="s">
        <v>438</v>
      </c>
      <c r="B61" s="6"/>
      <c r="C61" s="6"/>
      <c r="D61" s="4"/>
      <c r="E61" s="6"/>
    </row>
    <row r="62" spans="1:5">
      <c r="A62" s="4" t="s">
        <v>439</v>
      </c>
      <c r="B62" s="6"/>
      <c r="C62" s="6"/>
      <c r="D62" s="4"/>
      <c r="E62" s="6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A27" sqref="A27:XFD29"/>
    </sheetView>
  </sheetViews>
  <sheetFormatPr baseColWidth="12" defaultColWidth="13" defaultRowHeight="17" x14ac:dyDescent="0"/>
  <cols>
    <col min="1" max="1" width="57.5" customWidth="1"/>
    <col min="2" max="2" width="20.1640625" customWidth="1"/>
    <col min="3" max="3" width="16" customWidth="1"/>
    <col min="4" max="4" width="20.1640625" customWidth="1"/>
    <col min="5" max="5" width="19.5" customWidth="1"/>
  </cols>
  <sheetData>
    <row r="1" spans="1:5">
      <c r="A1" s="1" t="s">
        <v>329</v>
      </c>
      <c r="B1" s="7"/>
      <c r="C1" s="7"/>
      <c r="D1" s="1"/>
      <c r="E1" s="11"/>
    </row>
    <row r="2" spans="1:5">
      <c r="A2" s="28" t="s">
        <v>416</v>
      </c>
      <c r="B2" s="6"/>
      <c r="C2" s="6"/>
      <c r="D2" s="2"/>
      <c r="E2" s="12"/>
    </row>
    <row r="3" spans="1:5">
      <c r="A3" s="28"/>
      <c r="B3" s="6"/>
      <c r="C3" s="6"/>
      <c r="D3" s="2"/>
      <c r="E3" s="12"/>
    </row>
    <row r="4" spans="1:5">
      <c r="A4" s="1" t="s">
        <v>433</v>
      </c>
      <c r="B4" s="7" t="s">
        <v>214</v>
      </c>
      <c r="C4" s="7" t="s">
        <v>486</v>
      </c>
      <c r="D4" s="7" t="s">
        <v>484</v>
      </c>
      <c r="E4" s="11" t="s">
        <v>485</v>
      </c>
    </row>
    <row r="5" spans="1:5">
      <c r="A5" s="1"/>
      <c r="B5" s="7"/>
      <c r="C5" s="7"/>
      <c r="D5" s="7"/>
      <c r="E5" s="11"/>
    </row>
    <row r="6" spans="1:5">
      <c r="A6" s="1" t="s">
        <v>367</v>
      </c>
      <c r="B6" s="7"/>
      <c r="C6" s="7"/>
      <c r="D6" s="7"/>
      <c r="E6" s="11"/>
    </row>
    <row r="7" spans="1:5">
      <c r="A7" s="20" t="s">
        <v>146</v>
      </c>
      <c r="B7" s="6" t="s">
        <v>511</v>
      </c>
      <c r="C7" s="6" t="s">
        <v>406</v>
      </c>
      <c r="D7" s="5" t="s">
        <v>513</v>
      </c>
      <c r="E7" s="12" t="s">
        <v>237</v>
      </c>
    </row>
    <row r="8" spans="1:5">
      <c r="A8" s="20" t="s">
        <v>330</v>
      </c>
      <c r="B8" s="6" t="s">
        <v>331</v>
      </c>
      <c r="C8" s="6" t="s">
        <v>332</v>
      </c>
      <c r="D8" s="5" t="s">
        <v>583</v>
      </c>
      <c r="E8" s="12" t="s">
        <v>584</v>
      </c>
    </row>
    <row r="9" spans="1:5">
      <c r="A9" s="39" t="s">
        <v>391</v>
      </c>
      <c r="B9" s="6"/>
      <c r="C9" s="6"/>
      <c r="D9" s="5"/>
      <c r="E9" s="12"/>
    </row>
    <row r="10" spans="1:5">
      <c r="A10" s="20" t="s">
        <v>505</v>
      </c>
      <c r="B10" s="6" t="s">
        <v>506</v>
      </c>
      <c r="C10" s="6" t="s">
        <v>332</v>
      </c>
      <c r="D10" s="5" t="s">
        <v>582</v>
      </c>
      <c r="E10" s="12" t="s">
        <v>336</v>
      </c>
    </row>
    <row r="11" spans="1:5">
      <c r="A11" s="20"/>
      <c r="B11" s="6"/>
      <c r="C11" s="6"/>
      <c r="D11" s="5"/>
      <c r="E11" s="12"/>
    </row>
    <row r="12" spans="1:5">
      <c r="A12" s="1" t="s">
        <v>337</v>
      </c>
      <c r="B12" s="1"/>
      <c r="C12" s="1"/>
      <c r="D12" s="1"/>
      <c r="E12" s="29"/>
    </row>
    <row r="13" spans="1:5">
      <c r="A13" s="3" t="s">
        <v>338</v>
      </c>
      <c r="B13" s="30"/>
      <c r="C13" s="30"/>
      <c r="D13" s="30"/>
      <c r="E13" s="31"/>
    </row>
    <row r="14" spans="1:5" s="27" customFormat="1">
      <c r="A14" s="4" t="s">
        <v>429</v>
      </c>
      <c r="B14" s="2">
        <v>12</v>
      </c>
      <c r="C14" s="2" t="s">
        <v>585</v>
      </c>
      <c r="D14" s="2" t="s">
        <v>586</v>
      </c>
      <c r="E14" s="32" t="s">
        <v>431</v>
      </c>
    </row>
    <row r="15" spans="1:5">
      <c r="A15" s="4" t="s">
        <v>587</v>
      </c>
      <c r="B15" s="30"/>
      <c r="C15" s="30"/>
      <c r="D15" s="30"/>
      <c r="E15" s="31"/>
    </row>
    <row r="16" spans="1:5">
      <c r="A16" s="4" t="s">
        <v>588</v>
      </c>
      <c r="B16" s="30"/>
      <c r="C16" s="30"/>
      <c r="D16" s="30"/>
      <c r="E16" s="31"/>
    </row>
    <row r="17" spans="1:5">
      <c r="A17" s="4" t="s">
        <v>430</v>
      </c>
      <c r="B17" s="30"/>
      <c r="C17" s="30"/>
      <c r="D17" s="30"/>
      <c r="E17" s="31"/>
    </row>
    <row r="18" spans="1:5">
      <c r="A18" s="22"/>
      <c r="B18" s="6"/>
      <c r="C18" s="6"/>
      <c r="D18" s="2"/>
      <c r="E18" s="12"/>
    </row>
    <row r="19" spans="1:5">
      <c r="A19" s="10" t="s">
        <v>382</v>
      </c>
      <c r="B19" s="24"/>
      <c r="C19" s="24"/>
      <c r="D19" s="26"/>
      <c r="E19" s="24"/>
    </row>
    <row r="20" spans="1:5">
      <c r="A20" s="20" t="s">
        <v>554</v>
      </c>
      <c r="B20" s="6" t="s">
        <v>555</v>
      </c>
      <c r="C20" s="6" t="s">
        <v>556</v>
      </c>
      <c r="D20" s="5" t="s">
        <v>557</v>
      </c>
      <c r="E20" s="6" t="s">
        <v>558</v>
      </c>
    </row>
    <row r="21" spans="1:5">
      <c r="A21" s="20" t="s">
        <v>432</v>
      </c>
      <c r="B21" s="6" t="s">
        <v>555</v>
      </c>
      <c r="C21" s="6" t="s">
        <v>556</v>
      </c>
      <c r="D21" s="5" t="s">
        <v>557</v>
      </c>
      <c r="E21" s="6" t="s">
        <v>558</v>
      </c>
    </row>
    <row r="22" spans="1:5">
      <c r="A22" s="20"/>
      <c r="B22" s="6"/>
      <c r="C22" s="6"/>
      <c r="D22" s="5"/>
      <c r="E22" s="6"/>
    </row>
    <row r="23" spans="1:5">
      <c r="A23" s="5"/>
      <c r="B23" s="6"/>
      <c r="C23" s="6"/>
      <c r="D23" s="5"/>
      <c r="E23" s="6"/>
    </row>
    <row r="24" spans="1:5">
      <c r="A24" s="10" t="s">
        <v>473</v>
      </c>
      <c r="B24" s="6"/>
      <c r="C24" s="6"/>
      <c r="D24" s="4"/>
      <c r="E24" s="6"/>
    </row>
    <row r="25" spans="1:5">
      <c r="A25" s="20" t="s">
        <v>384</v>
      </c>
      <c r="B25" s="6" t="s">
        <v>555</v>
      </c>
      <c r="C25" s="6" t="s">
        <v>556</v>
      </c>
      <c r="D25" s="5" t="s">
        <v>557</v>
      </c>
      <c r="E25" s="6" t="s">
        <v>558</v>
      </c>
    </row>
    <row r="26" spans="1:5">
      <c r="A26" s="20" t="s">
        <v>385</v>
      </c>
      <c r="B26" s="6" t="s">
        <v>368</v>
      </c>
      <c r="C26" s="6" t="s">
        <v>510</v>
      </c>
      <c r="D26" s="5" t="s">
        <v>407</v>
      </c>
      <c r="E26" s="6" t="s">
        <v>386</v>
      </c>
    </row>
    <row r="27" spans="1:5">
      <c r="A27" s="4"/>
      <c r="B27" s="6"/>
      <c r="C27" s="6"/>
      <c r="D27" s="4"/>
      <c r="E27" s="6"/>
    </row>
    <row r="28" spans="1:5">
      <c r="A28" s="10" t="s">
        <v>674</v>
      </c>
      <c r="B28" s="10"/>
      <c r="C28" s="10"/>
      <c r="D28" s="10"/>
      <c r="E28" s="10"/>
    </row>
    <row r="29" spans="1:5" s="37" customFormat="1">
      <c r="A29" s="20" t="s">
        <v>387</v>
      </c>
      <c r="B29" s="35">
        <v>26</v>
      </c>
      <c r="C29" s="34" t="s">
        <v>388</v>
      </c>
      <c r="D29" s="34" t="s">
        <v>582</v>
      </c>
      <c r="E29" s="36" t="s">
        <v>336</v>
      </c>
    </row>
    <row r="30" spans="1:5" s="37" customFormat="1">
      <c r="A30" s="38" t="s">
        <v>549</v>
      </c>
      <c r="B30" s="33"/>
      <c r="C30" s="33"/>
      <c r="D30" s="33"/>
      <c r="E30" s="33"/>
    </row>
    <row r="31" spans="1:5">
      <c r="A31" s="10"/>
      <c r="B31" s="10"/>
      <c r="C31" s="10"/>
      <c r="D31" s="10"/>
      <c r="E31" s="10"/>
    </row>
    <row r="32" spans="1:5">
      <c r="A32" s="10" t="s">
        <v>472</v>
      </c>
      <c r="B32" s="6"/>
      <c r="C32" s="6"/>
      <c r="D32" s="4"/>
      <c r="E32" s="6"/>
    </row>
    <row r="33" spans="1:5" s="37" customFormat="1">
      <c r="A33" s="20" t="s">
        <v>630</v>
      </c>
      <c r="B33" s="35" t="s">
        <v>550</v>
      </c>
      <c r="C33" s="35" t="s">
        <v>551</v>
      </c>
      <c r="D33" s="34" t="s">
        <v>548</v>
      </c>
      <c r="E33" s="35" t="s">
        <v>629</v>
      </c>
    </row>
    <row r="34" spans="1:5" s="37" customFormat="1">
      <c r="A34" s="20" t="s">
        <v>631</v>
      </c>
      <c r="B34" s="35" t="s">
        <v>550</v>
      </c>
      <c r="C34" s="35" t="s">
        <v>551</v>
      </c>
      <c r="D34" s="34" t="s">
        <v>548</v>
      </c>
      <c r="E34" s="35" t="s">
        <v>629</v>
      </c>
    </row>
    <row r="35" spans="1:5">
      <c r="A35" s="9"/>
      <c r="B35" s="6"/>
      <c r="C35" s="6"/>
      <c r="D35" s="4"/>
      <c r="E35" s="6"/>
    </row>
    <row r="36" spans="1:5">
      <c r="A36" s="1" t="s">
        <v>673</v>
      </c>
      <c r="B36" s="7"/>
      <c r="C36" s="7"/>
      <c r="D36" s="1"/>
      <c r="E36" s="11"/>
    </row>
    <row r="37" spans="1:5" s="27" customFormat="1">
      <c r="A37" s="3" t="s">
        <v>632</v>
      </c>
      <c r="B37" s="6"/>
      <c r="C37" s="6"/>
      <c r="D37" s="2"/>
      <c r="E37" s="12"/>
    </row>
    <row r="38" spans="1:5" s="27" customFormat="1">
      <c r="A38" s="4" t="s">
        <v>379</v>
      </c>
      <c r="B38" s="6">
        <v>1</v>
      </c>
      <c r="C38" s="6" t="s">
        <v>380</v>
      </c>
      <c r="D38" s="2" t="s">
        <v>536</v>
      </c>
      <c r="E38" s="12" t="s">
        <v>537</v>
      </c>
    </row>
    <row r="39" spans="1:5" s="27" customFormat="1">
      <c r="A39" s="4" t="s">
        <v>538</v>
      </c>
      <c r="B39" s="6"/>
      <c r="C39" s="6"/>
      <c r="D39" s="2"/>
      <c r="E39" s="12"/>
    </row>
    <row r="40" spans="1:5" s="27" customFormat="1">
      <c r="A40" s="4" t="s">
        <v>553</v>
      </c>
      <c r="B40" s="6"/>
      <c r="C40" s="6"/>
      <c r="D40" s="2"/>
      <c r="E40" s="12"/>
    </row>
    <row r="41" spans="1:5">
      <c r="A41" s="2"/>
      <c r="B41" s="6"/>
      <c r="C41" s="6"/>
      <c r="D41" s="2"/>
      <c r="E41" s="12"/>
    </row>
  </sheetData>
  <phoneticPr fontId="4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2" workbookViewId="0">
      <selection activeCell="A27" sqref="A27:XFD29"/>
    </sheetView>
  </sheetViews>
  <sheetFormatPr baseColWidth="12" defaultColWidth="13" defaultRowHeight="17" x14ac:dyDescent="0"/>
  <cols>
    <col min="1" max="1" width="60" customWidth="1"/>
    <col min="2" max="2" width="21.1640625" customWidth="1"/>
    <col min="3" max="3" width="19.33203125" customWidth="1"/>
    <col min="4" max="4" width="24" customWidth="1"/>
    <col min="5" max="5" width="19.33203125" customWidth="1"/>
  </cols>
  <sheetData>
    <row r="1" spans="1:5">
      <c r="A1" s="1" t="s">
        <v>671</v>
      </c>
      <c r="B1" s="7"/>
      <c r="C1" s="7"/>
      <c r="D1" s="1"/>
      <c r="E1" s="11"/>
    </row>
    <row r="2" spans="1:5">
      <c r="A2" s="28" t="s">
        <v>672</v>
      </c>
      <c r="B2" s="6"/>
      <c r="C2" s="6"/>
      <c r="D2" s="2"/>
      <c r="E2" s="12"/>
    </row>
    <row r="3" spans="1:5">
      <c r="A3" s="28"/>
      <c r="B3" s="6"/>
      <c r="C3" s="6"/>
      <c r="D3" s="2"/>
      <c r="E3" s="12"/>
    </row>
    <row r="4" spans="1:5">
      <c r="A4" s="1" t="s">
        <v>433</v>
      </c>
      <c r="B4" s="7" t="s">
        <v>214</v>
      </c>
      <c r="C4" s="7" t="s">
        <v>486</v>
      </c>
      <c r="D4" s="7" t="s">
        <v>484</v>
      </c>
      <c r="E4" s="11" t="s">
        <v>485</v>
      </c>
    </row>
    <row r="5" spans="1:5">
      <c r="A5" s="1"/>
      <c r="B5" s="7"/>
      <c r="C5" s="7"/>
      <c r="D5" s="7"/>
      <c r="E5" s="11"/>
    </row>
    <row r="6" spans="1:5" s="42" customFormat="1">
      <c r="A6" s="1" t="s">
        <v>151</v>
      </c>
      <c r="B6" s="40"/>
      <c r="C6" s="40"/>
      <c r="D6" s="40"/>
      <c r="E6" s="41"/>
    </row>
    <row r="7" spans="1:5" s="42" customFormat="1">
      <c r="A7" s="22" t="s">
        <v>120</v>
      </c>
      <c r="B7" s="40"/>
      <c r="C7" s="40"/>
      <c r="D7" s="40"/>
      <c r="E7" s="41"/>
    </row>
    <row r="8" spans="1:5" s="42" customFormat="1">
      <c r="A8" s="38" t="s">
        <v>121</v>
      </c>
      <c r="B8" s="6" t="s">
        <v>211</v>
      </c>
      <c r="C8" s="6" t="s">
        <v>212</v>
      </c>
      <c r="D8" s="5" t="s">
        <v>582</v>
      </c>
      <c r="E8" s="12" t="s">
        <v>213</v>
      </c>
    </row>
    <row r="9" spans="1:5">
      <c r="A9" s="9" t="s">
        <v>364</v>
      </c>
      <c r="B9" s="6" t="s">
        <v>511</v>
      </c>
      <c r="C9" s="6" t="s">
        <v>406</v>
      </c>
      <c r="D9" s="5" t="s">
        <v>513</v>
      </c>
      <c r="E9" s="12" t="s">
        <v>237</v>
      </c>
    </row>
    <row r="10" spans="1:5">
      <c r="A10" s="20" t="s">
        <v>370</v>
      </c>
      <c r="B10" s="6" t="s">
        <v>511</v>
      </c>
      <c r="C10" s="6" t="s">
        <v>406</v>
      </c>
      <c r="D10" s="5" t="s">
        <v>513</v>
      </c>
      <c r="E10" s="12" t="s">
        <v>237</v>
      </c>
    </row>
    <row r="11" spans="1:5">
      <c r="A11" s="20"/>
      <c r="B11" s="6"/>
      <c r="C11" s="6"/>
      <c r="D11" s="5"/>
      <c r="E11" s="12"/>
    </row>
    <row r="12" spans="1:5">
      <c r="A12" s="10" t="s">
        <v>375</v>
      </c>
      <c r="B12" s="6"/>
      <c r="C12" s="6"/>
      <c r="D12" s="5"/>
      <c r="E12" s="12"/>
    </row>
    <row r="13" spans="1:5">
      <c r="A13" s="9" t="s">
        <v>540</v>
      </c>
      <c r="B13" s="6">
        <v>2</v>
      </c>
      <c r="C13" s="6" t="s">
        <v>434</v>
      </c>
      <c r="D13" s="5" t="s">
        <v>435</v>
      </c>
      <c r="E13" s="12" t="s">
        <v>436</v>
      </c>
    </row>
    <row r="14" spans="1:5">
      <c r="A14" s="4" t="s">
        <v>376</v>
      </c>
      <c r="B14" s="6"/>
      <c r="C14" s="6"/>
      <c r="D14" s="5"/>
      <c r="E14" s="12"/>
    </row>
    <row r="15" spans="1:5">
      <c r="A15" s="4" t="s">
        <v>290</v>
      </c>
      <c r="B15" s="6"/>
      <c r="C15" s="6"/>
      <c r="D15" s="5"/>
      <c r="E15" s="12"/>
    </row>
    <row r="16" spans="1:5">
      <c r="A16" s="4" t="s">
        <v>541</v>
      </c>
      <c r="B16" s="6"/>
      <c r="C16" s="6"/>
      <c r="D16" s="5"/>
      <c r="E16" s="12"/>
    </row>
    <row r="17" spans="1:5">
      <c r="A17" s="4" t="s">
        <v>627</v>
      </c>
      <c r="B17" s="6"/>
      <c r="C17" s="6"/>
      <c r="D17" s="5"/>
      <c r="E17" s="12"/>
    </row>
    <row r="18" spans="1:5">
      <c r="A18" s="38"/>
      <c r="B18" s="6"/>
      <c r="C18" s="6"/>
      <c r="D18" s="5"/>
      <c r="E18" s="12"/>
    </row>
    <row r="19" spans="1:5">
      <c r="A19" s="10" t="s">
        <v>382</v>
      </c>
      <c r="B19" s="24"/>
      <c r="C19" s="24"/>
      <c r="D19" s="26"/>
      <c r="E19" s="24"/>
    </row>
    <row r="20" spans="1:5">
      <c r="A20" s="9" t="s">
        <v>460</v>
      </c>
      <c r="B20" s="6" t="s">
        <v>555</v>
      </c>
      <c r="C20" s="6" t="s">
        <v>556</v>
      </c>
      <c r="D20" s="5" t="s">
        <v>557</v>
      </c>
      <c r="E20" s="6" t="s">
        <v>558</v>
      </c>
    </row>
    <row r="21" spans="1:5">
      <c r="A21" s="9" t="s">
        <v>461</v>
      </c>
      <c r="B21" s="6" t="s">
        <v>555</v>
      </c>
      <c r="C21" s="6" t="s">
        <v>556</v>
      </c>
      <c r="D21" s="5" t="s">
        <v>557</v>
      </c>
      <c r="E21" s="6" t="s">
        <v>558</v>
      </c>
    </row>
    <row r="22" spans="1:5">
      <c r="A22" s="20"/>
      <c r="B22" s="6"/>
      <c r="C22" s="6"/>
      <c r="D22" s="5"/>
      <c r="E22" s="6"/>
    </row>
    <row r="23" spans="1:5">
      <c r="A23" s="10" t="s">
        <v>471</v>
      </c>
      <c r="B23" s="6"/>
      <c r="C23" s="6"/>
      <c r="D23" s="5"/>
      <c r="E23" s="6"/>
    </row>
    <row r="24" spans="1:5">
      <c r="A24" s="20" t="s">
        <v>360</v>
      </c>
      <c r="B24" s="6">
        <v>9</v>
      </c>
      <c r="C24" s="6" t="s">
        <v>452</v>
      </c>
      <c r="D24" s="5" t="s">
        <v>390</v>
      </c>
      <c r="E24" s="6">
        <v>20</v>
      </c>
    </row>
    <row r="25" spans="1:5">
      <c r="A25" s="38" t="s">
        <v>253</v>
      </c>
      <c r="B25" s="6"/>
      <c r="C25" s="6"/>
      <c r="D25" s="5"/>
      <c r="E25" s="6"/>
    </row>
    <row r="26" spans="1:5">
      <c r="A26" s="5"/>
      <c r="B26" s="6"/>
      <c r="C26" s="6"/>
      <c r="D26" s="5"/>
      <c r="E26" s="6"/>
    </row>
    <row r="27" spans="1:5">
      <c r="A27" s="10" t="s">
        <v>473</v>
      </c>
      <c r="B27" s="6"/>
      <c r="C27" s="6"/>
      <c r="D27" s="4"/>
      <c r="E27" s="6"/>
    </row>
    <row r="28" spans="1:5" s="27" customFormat="1">
      <c r="A28" s="9" t="s">
        <v>464</v>
      </c>
      <c r="B28" s="6" t="s">
        <v>465</v>
      </c>
      <c r="C28" s="6" t="s">
        <v>466</v>
      </c>
      <c r="D28" s="4" t="s">
        <v>467</v>
      </c>
      <c r="E28" s="6" t="s">
        <v>468</v>
      </c>
    </row>
    <row r="29" spans="1:5" s="27" customFormat="1">
      <c r="A29" s="9" t="s">
        <v>451</v>
      </c>
      <c r="B29" s="6" t="s">
        <v>465</v>
      </c>
      <c r="C29" s="6" t="s">
        <v>466</v>
      </c>
      <c r="D29" s="5" t="s">
        <v>467</v>
      </c>
      <c r="E29" s="12" t="s">
        <v>468</v>
      </c>
    </row>
    <row r="30" spans="1:5">
      <c r="A30" s="4"/>
      <c r="B30" s="6"/>
      <c r="C30" s="6"/>
      <c r="D30" s="4"/>
      <c r="E30" s="6"/>
    </row>
    <row r="31" spans="1:5">
      <c r="A31" s="10" t="s">
        <v>674</v>
      </c>
      <c r="B31" s="10"/>
      <c r="C31" s="10"/>
      <c r="D31" s="10"/>
      <c r="E31" s="10"/>
    </row>
    <row r="32" spans="1:5">
      <c r="A32" s="20" t="s">
        <v>453</v>
      </c>
      <c r="B32" s="6" t="s">
        <v>454</v>
      </c>
      <c r="C32" s="6" t="s">
        <v>462</v>
      </c>
      <c r="D32" s="5" t="s">
        <v>463</v>
      </c>
      <c r="E32" s="6" t="s">
        <v>455</v>
      </c>
    </row>
    <row r="33" spans="1:5">
      <c r="A33" s="20" t="s">
        <v>445</v>
      </c>
      <c r="B33" s="6" t="s">
        <v>454</v>
      </c>
      <c r="C33" s="6" t="s">
        <v>462</v>
      </c>
      <c r="D33" s="5" t="s">
        <v>463</v>
      </c>
      <c r="E33" s="6" t="s">
        <v>455</v>
      </c>
    </row>
    <row r="34" spans="1:5">
      <c r="A34" s="10"/>
      <c r="B34" s="10"/>
      <c r="C34" s="10"/>
      <c r="D34" s="10"/>
      <c r="E34" s="10"/>
    </row>
    <row r="35" spans="1:5">
      <c r="A35" s="10" t="s">
        <v>472</v>
      </c>
      <c r="B35" s="10"/>
      <c r="C35" s="10"/>
      <c r="D35" s="10"/>
      <c r="E35" s="10"/>
    </row>
    <row r="36" spans="1:5">
      <c r="A36" s="9" t="s">
        <v>277</v>
      </c>
      <c r="B36" s="6" t="s">
        <v>594</v>
      </c>
      <c r="C36" s="6" t="s">
        <v>595</v>
      </c>
      <c r="D36" s="5" t="s">
        <v>596</v>
      </c>
      <c r="E36" s="6" t="s">
        <v>597</v>
      </c>
    </row>
    <row r="37" spans="1:5">
      <c r="A37" s="20" t="s">
        <v>542</v>
      </c>
      <c r="B37" s="6" t="s">
        <v>393</v>
      </c>
      <c r="C37" s="6" t="s">
        <v>394</v>
      </c>
      <c r="D37" s="5" t="s">
        <v>295</v>
      </c>
      <c r="E37" s="6" t="s">
        <v>296</v>
      </c>
    </row>
    <row r="38" spans="1:5">
      <c r="A38" s="9"/>
    </row>
    <row r="39" spans="1:5">
      <c r="A39" s="10" t="s">
        <v>349</v>
      </c>
      <c r="B39" s="6"/>
      <c r="C39" s="6"/>
      <c r="D39" s="4"/>
      <c r="E39" s="6"/>
    </row>
    <row r="40" spans="1:5">
      <c r="A40" s="20" t="s">
        <v>512</v>
      </c>
      <c r="B40" s="6">
        <v>2</v>
      </c>
      <c r="C40" s="6" t="s">
        <v>354</v>
      </c>
      <c r="D40" s="5" t="s">
        <v>240</v>
      </c>
      <c r="E40" s="6">
        <v>25</v>
      </c>
    </row>
    <row r="41" spans="1:5">
      <c r="A41" s="38" t="s">
        <v>428</v>
      </c>
    </row>
    <row r="42" spans="1:5">
      <c r="A42" s="38" t="s">
        <v>239</v>
      </c>
      <c r="B42" s="6"/>
      <c r="C42" s="6"/>
      <c r="D42" s="4"/>
      <c r="E42" s="6"/>
    </row>
    <row r="43" spans="1:5">
      <c r="A43" s="4"/>
      <c r="B43" s="6"/>
      <c r="C43" s="6"/>
      <c r="D43" s="4"/>
      <c r="E43" s="6"/>
    </row>
    <row r="44" spans="1:5">
      <c r="A44" s="10" t="s">
        <v>371</v>
      </c>
      <c r="B44" s="6"/>
      <c r="C44" s="6"/>
      <c r="D44" s="4"/>
      <c r="E44" s="6"/>
    </row>
    <row r="45" spans="1:5" s="45" customFormat="1">
      <c r="A45" s="9" t="s">
        <v>372</v>
      </c>
      <c r="B45" s="44" t="s">
        <v>373</v>
      </c>
      <c r="C45" s="6" t="s">
        <v>394</v>
      </c>
      <c r="D45" s="5" t="s">
        <v>295</v>
      </c>
      <c r="E45" s="6" t="s">
        <v>374</v>
      </c>
    </row>
    <row r="46" spans="1:5" s="45" customFormat="1">
      <c r="A46" s="9"/>
      <c r="B46" s="44"/>
      <c r="C46" s="6"/>
      <c r="D46" s="5"/>
      <c r="E46" s="6"/>
    </row>
    <row r="47" spans="1:5">
      <c r="A47" s="1" t="s">
        <v>673</v>
      </c>
      <c r="B47" s="6"/>
      <c r="C47" s="6"/>
      <c r="D47" s="5"/>
      <c r="E47" s="6"/>
    </row>
    <row r="48" spans="1:5" s="37" customFormat="1">
      <c r="A48" s="22" t="s">
        <v>515</v>
      </c>
      <c r="B48" s="35"/>
      <c r="C48" s="35"/>
      <c r="D48" s="28"/>
      <c r="E48" s="43"/>
    </row>
    <row r="49" spans="1:5">
      <c r="A49" s="38" t="s">
        <v>523</v>
      </c>
      <c r="B49" s="6">
        <v>1</v>
      </c>
      <c r="C49" s="6" t="s">
        <v>242</v>
      </c>
      <c r="D49" s="5" t="s">
        <v>293</v>
      </c>
      <c r="E49" s="12" t="s">
        <v>244</v>
      </c>
    </row>
    <row r="50" spans="1:5">
      <c r="A50" s="38" t="s">
        <v>524</v>
      </c>
      <c r="B50" s="6"/>
      <c r="C50" s="6"/>
      <c r="D50" s="2"/>
      <c r="E50" s="12"/>
    </row>
    <row r="51" spans="1:5">
      <c r="A51" s="38" t="s">
        <v>525</v>
      </c>
      <c r="B51" s="6"/>
      <c r="C51" s="6"/>
      <c r="D51" s="2"/>
      <c r="E51" s="12"/>
    </row>
    <row r="52" spans="1:5">
      <c r="A52" s="4"/>
      <c r="B52" s="6"/>
      <c r="C52" s="6"/>
      <c r="D52" s="2"/>
      <c r="E52" s="12"/>
    </row>
    <row r="53" spans="1:5">
      <c r="A53" s="3" t="s">
        <v>495</v>
      </c>
      <c r="B53" s="6"/>
      <c r="C53" s="6"/>
      <c r="D53" s="2"/>
      <c r="E53" s="12"/>
    </row>
    <row r="54" spans="1:5">
      <c r="A54" s="4" t="s">
        <v>291</v>
      </c>
      <c r="B54" s="6"/>
      <c r="C54" s="6"/>
      <c r="D54" s="2"/>
      <c r="E54" s="12"/>
    </row>
    <row r="55" spans="1:5">
      <c r="A55" s="4" t="s">
        <v>190</v>
      </c>
      <c r="B55" s="6">
        <v>2</v>
      </c>
      <c r="C55" s="6" t="s">
        <v>292</v>
      </c>
      <c r="D55" s="5" t="s">
        <v>293</v>
      </c>
      <c r="E55" s="6" t="s">
        <v>481</v>
      </c>
    </row>
    <row r="56" spans="1:5">
      <c r="A56" s="4"/>
      <c r="B56" s="6"/>
      <c r="C56" s="6"/>
      <c r="D56" s="4"/>
      <c r="E56" s="6"/>
    </row>
    <row r="57" spans="1:5">
      <c r="A57" s="20" t="s">
        <v>509</v>
      </c>
      <c r="B57" s="6"/>
      <c r="C57" s="6"/>
      <c r="D57" s="4"/>
      <c r="E57" s="6"/>
    </row>
    <row r="58" spans="1:5">
      <c r="A58" s="38" t="s">
        <v>526</v>
      </c>
      <c r="B58" s="6">
        <v>1</v>
      </c>
      <c r="C58" s="6" t="s">
        <v>298</v>
      </c>
      <c r="D58" s="5" t="s">
        <v>293</v>
      </c>
      <c r="E58" s="6" t="s">
        <v>300</v>
      </c>
    </row>
    <row r="59" spans="1:5">
      <c r="A59" s="38" t="s">
        <v>207</v>
      </c>
      <c r="B59" s="6"/>
      <c r="C59" s="6"/>
      <c r="D59" s="4"/>
      <c r="E59" s="6"/>
    </row>
    <row r="60" spans="1:5">
      <c r="A60" s="38" t="s">
        <v>389</v>
      </c>
      <c r="B60" s="6"/>
      <c r="C60" s="6"/>
      <c r="D60" s="4"/>
      <c r="E60" s="6"/>
    </row>
    <row r="61" spans="1:5">
      <c r="A61" s="38" t="s">
        <v>439</v>
      </c>
      <c r="B61" s="6"/>
      <c r="C61" s="6"/>
      <c r="D61" s="4"/>
      <c r="E61" s="6"/>
    </row>
    <row r="62" spans="1:5">
      <c r="B62" s="6"/>
      <c r="C62" s="6"/>
      <c r="D62" s="4"/>
      <c r="E62" s="6"/>
    </row>
  </sheetData>
  <phoneticPr fontId="4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7" sqref="A27:XFD29"/>
    </sheetView>
  </sheetViews>
  <sheetFormatPr baseColWidth="12" defaultColWidth="13" defaultRowHeight="17" x14ac:dyDescent="0"/>
  <cols>
    <col min="1" max="1" width="61" customWidth="1"/>
    <col min="2" max="2" width="18" customWidth="1"/>
    <col min="5" max="5" width="21" customWidth="1"/>
  </cols>
  <sheetData>
    <row r="1" spans="1:7">
      <c r="A1" s="46" t="s">
        <v>92</v>
      </c>
      <c r="B1" s="47"/>
      <c r="C1" s="47"/>
      <c r="D1" s="46"/>
      <c r="E1" s="48"/>
      <c r="F1" s="49"/>
      <c r="G1" s="49"/>
    </row>
    <row r="2" spans="1:7">
      <c r="A2" s="50" t="s">
        <v>254</v>
      </c>
      <c r="B2" s="51"/>
      <c r="C2" s="51"/>
      <c r="D2" s="52"/>
      <c r="E2" s="53"/>
      <c r="F2" s="49"/>
      <c r="G2" s="49"/>
    </row>
    <row r="3" spans="1:7">
      <c r="A3" s="50"/>
      <c r="B3" s="51"/>
      <c r="C3" s="51"/>
      <c r="D3" s="52"/>
      <c r="E3" s="53"/>
      <c r="F3" s="49"/>
      <c r="G3" s="49"/>
    </row>
    <row r="4" spans="1:7">
      <c r="A4" s="46" t="s">
        <v>318</v>
      </c>
      <c r="B4" s="47" t="s">
        <v>319</v>
      </c>
      <c r="C4" s="47" t="s">
        <v>320</v>
      </c>
      <c r="D4" s="47" t="s">
        <v>321</v>
      </c>
      <c r="E4" s="48" t="s">
        <v>322</v>
      </c>
      <c r="F4" s="49"/>
      <c r="G4" s="49"/>
    </row>
    <row r="5" spans="1:7">
      <c r="A5" s="46"/>
      <c r="B5" s="47"/>
      <c r="C5" s="47"/>
      <c r="D5" s="47"/>
      <c r="E5" s="48"/>
      <c r="F5" s="49"/>
      <c r="G5" s="49"/>
    </row>
    <row r="6" spans="1:7">
      <c r="A6" s="46" t="s">
        <v>337</v>
      </c>
      <c r="B6" s="46"/>
      <c r="C6" s="46"/>
      <c r="D6" s="46"/>
      <c r="E6" s="54"/>
      <c r="F6" s="49"/>
      <c r="G6" s="49"/>
    </row>
    <row r="7" spans="1:7">
      <c r="A7" s="55" t="s">
        <v>338</v>
      </c>
      <c r="B7" s="56"/>
      <c r="C7" s="56"/>
      <c r="D7" s="56"/>
      <c r="E7" s="57"/>
      <c r="F7" s="49"/>
      <c r="G7" s="49"/>
    </row>
    <row r="8" spans="1:7">
      <c r="A8" s="58" t="s">
        <v>429</v>
      </c>
      <c r="B8" s="52">
        <v>7</v>
      </c>
      <c r="C8" s="52" t="s">
        <v>585</v>
      </c>
      <c r="D8" s="52" t="s">
        <v>586</v>
      </c>
      <c r="E8" s="59" t="s">
        <v>199</v>
      </c>
      <c r="F8" s="60"/>
      <c r="G8" s="60"/>
    </row>
    <row r="9" spans="1:7">
      <c r="A9" s="58" t="s">
        <v>324</v>
      </c>
      <c r="B9" s="56"/>
      <c r="C9" s="56"/>
      <c r="D9" s="56"/>
      <c r="E9" s="57"/>
      <c r="F9" s="49"/>
      <c r="G9" s="49"/>
    </row>
    <row r="10" spans="1:7">
      <c r="A10" s="58" t="s">
        <v>588</v>
      </c>
      <c r="B10" s="56"/>
      <c r="C10" s="56"/>
      <c r="D10" s="56"/>
      <c r="E10" s="57"/>
      <c r="F10" s="49"/>
      <c r="G10" s="49"/>
    </row>
    <row r="11" spans="1:7">
      <c r="A11" s="58" t="s">
        <v>430</v>
      </c>
      <c r="B11" s="56"/>
      <c r="C11" s="56"/>
      <c r="D11" s="56"/>
      <c r="E11" s="57"/>
      <c r="F11" s="49"/>
      <c r="G11" s="49"/>
    </row>
    <row r="12" spans="1:7">
      <c r="A12" s="61"/>
      <c r="B12" s="51"/>
      <c r="C12" s="51"/>
      <c r="D12" s="52"/>
      <c r="E12" s="53"/>
      <c r="F12" s="49"/>
      <c r="G12" s="49"/>
    </row>
    <row r="13" spans="1:7">
      <c r="A13" s="62" t="s">
        <v>286</v>
      </c>
      <c r="B13" s="51"/>
      <c r="C13" s="51"/>
      <c r="D13" s="58"/>
      <c r="E13" s="51"/>
      <c r="F13" s="49"/>
      <c r="G13" s="49"/>
    </row>
    <row r="14" spans="1:7">
      <c r="A14" s="63" t="s">
        <v>278</v>
      </c>
      <c r="B14" s="51" t="s">
        <v>279</v>
      </c>
      <c r="C14" s="51" t="s">
        <v>280</v>
      </c>
      <c r="D14" s="64" t="s">
        <v>281</v>
      </c>
      <c r="E14" s="51" t="s">
        <v>383</v>
      </c>
      <c r="F14" s="49"/>
      <c r="G14" s="49"/>
    </row>
    <row r="15" spans="1:7">
      <c r="A15" s="63" t="s">
        <v>289</v>
      </c>
      <c r="B15" s="51" t="s">
        <v>368</v>
      </c>
      <c r="C15" s="51" t="s">
        <v>510</v>
      </c>
      <c r="D15" s="64" t="s">
        <v>407</v>
      </c>
      <c r="E15" s="51" t="s">
        <v>386</v>
      </c>
      <c r="F15" s="49"/>
      <c r="G15" s="49"/>
    </row>
    <row r="16" spans="1:7">
      <c r="A16" s="63"/>
      <c r="B16" s="51"/>
      <c r="C16" s="51"/>
      <c r="D16" s="64"/>
      <c r="E16" s="51"/>
      <c r="F16" s="49"/>
      <c r="G16" s="49"/>
    </row>
    <row r="17" spans="1:7">
      <c r="A17" s="1" t="s">
        <v>326</v>
      </c>
      <c r="B17" s="1"/>
      <c r="C17" s="1"/>
      <c r="D17" s="1"/>
      <c r="E17" s="29"/>
    </row>
    <row r="18" spans="1:7">
      <c r="A18" s="61" t="s">
        <v>201</v>
      </c>
      <c r="B18" s="46"/>
      <c r="C18" s="46"/>
      <c r="D18" s="46"/>
      <c r="E18" s="54"/>
      <c r="F18" s="49"/>
      <c r="G18" s="49"/>
    </row>
    <row r="19" spans="1:7" ht="18">
      <c r="A19" s="58" t="s">
        <v>327</v>
      </c>
      <c r="B19" s="52">
        <v>1</v>
      </c>
      <c r="C19" s="52" t="s">
        <v>202</v>
      </c>
      <c r="D19" s="52" t="s">
        <v>203</v>
      </c>
      <c r="E19" s="59" t="s">
        <v>204</v>
      </c>
      <c r="F19" s="52" t="s">
        <v>194</v>
      </c>
      <c r="G19" s="65"/>
    </row>
    <row r="20" spans="1:7">
      <c r="A20" s="58"/>
      <c r="B20" s="51"/>
      <c r="C20" s="51"/>
      <c r="D20" s="58"/>
      <c r="E20" s="51"/>
      <c r="F20" s="49"/>
      <c r="G20" s="49"/>
    </row>
    <row r="21" spans="1:7">
      <c r="A21" s="62" t="s">
        <v>195</v>
      </c>
      <c r="B21" s="51"/>
      <c r="C21" s="51"/>
      <c r="D21" s="58"/>
      <c r="E21" s="51"/>
      <c r="F21" s="49"/>
      <c r="G21" s="49"/>
    </row>
    <row r="22" spans="1:7">
      <c r="A22" s="66" t="s">
        <v>196</v>
      </c>
      <c r="B22" s="67" t="s">
        <v>331</v>
      </c>
      <c r="C22" s="67" t="s">
        <v>332</v>
      </c>
      <c r="D22" s="68" t="s">
        <v>197</v>
      </c>
      <c r="E22" s="67" t="s">
        <v>198</v>
      </c>
      <c r="F22" s="69"/>
      <c r="G22" s="69"/>
    </row>
    <row r="23" spans="1:7">
      <c r="A23" s="63"/>
      <c r="B23" s="51"/>
      <c r="C23" s="51"/>
      <c r="D23" s="64"/>
      <c r="E23" s="51"/>
      <c r="F23" s="49"/>
      <c r="G23" s="49"/>
    </row>
    <row r="24" spans="1:7">
      <c r="A24" s="63"/>
      <c r="B24" s="51"/>
      <c r="C24" s="51"/>
      <c r="D24" s="64"/>
      <c r="E24" s="51"/>
      <c r="F24" s="49"/>
      <c r="G24" s="49"/>
    </row>
    <row r="25" spans="1:7">
      <c r="A25" s="49"/>
      <c r="B25" s="49"/>
      <c r="C25" s="49"/>
      <c r="D25" s="49"/>
      <c r="E25" s="49"/>
      <c r="F25" s="49"/>
      <c r="G25" s="49"/>
    </row>
  </sheetData>
  <phoneticPr fontId="4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27" sqref="A27:XFD29"/>
    </sheetView>
  </sheetViews>
  <sheetFormatPr baseColWidth="12" defaultColWidth="13" defaultRowHeight="17" x14ac:dyDescent="0"/>
  <cols>
    <col min="1" max="1" width="79.33203125" style="49" customWidth="1"/>
    <col min="2" max="2" width="19.83203125" style="49" customWidth="1"/>
    <col min="3" max="3" width="16.5" style="49" customWidth="1"/>
    <col min="4" max="4" width="18.6640625" style="49" customWidth="1"/>
    <col min="5" max="5" width="19.33203125" style="49" customWidth="1"/>
    <col min="6" max="16384" width="13" style="49"/>
  </cols>
  <sheetData>
    <row r="1" spans="1:5">
      <c r="A1" s="46" t="s">
        <v>378</v>
      </c>
      <c r="B1" s="47"/>
      <c r="C1" s="47"/>
      <c r="D1" s="46"/>
      <c r="E1" s="48"/>
    </row>
    <row r="2" spans="1:5">
      <c r="A2" s="50" t="s">
        <v>294</v>
      </c>
      <c r="B2" s="51"/>
      <c r="C2" s="51"/>
      <c r="D2" s="52"/>
      <c r="E2" s="53"/>
    </row>
    <row r="3" spans="1:5">
      <c r="A3" s="50"/>
      <c r="B3" s="51"/>
      <c r="C3" s="51"/>
      <c r="D3" s="52"/>
      <c r="E3" s="53"/>
    </row>
    <row r="4" spans="1:5">
      <c r="A4" s="46" t="s">
        <v>318</v>
      </c>
      <c r="B4" s="47" t="s">
        <v>208</v>
      </c>
      <c r="C4" s="47" t="s">
        <v>209</v>
      </c>
      <c r="D4" s="47" t="s">
        <v>321</v>
      </c>
      <c r="E4" s="48" t="s">
        <v>210</v>
      </c>
    </row>
    <row r="5" spans="1:5">
      <c r="A5" s="46"/>
      <c r="B5" s="47"/>
      <c r="C5" s="47"/>
      <c r="D5" s="47"/>
      <c r="E5" s="48"/>
    </row>
    <row r="6" spans="1:5">
      <c r="A6" s="62" t="s">
        <v>302</v>
      </c>
      <c r="B6" s="51"/>
      <c r="C6" s="51"/>
      <c r="D6" s="64"/>
      <c r="E6" s="53"/>
    </row>
    <row r="7" spans="1:5" s="69" customFormat="1">
      <c r="A7" s="66" t="s">
        <v>247</v>
      </c>
      <c r="B7" s="67">
        <v>2</v>
      </c>
      <c r="C7" s="67" t="s">
        <v>332</v>
      </c>
      <c r="D7" s="68" t="s">
        <v>303</v>
      </c>
      <c r="E7" s="70" t="s">
        <v>199</v>
      </c>
    </row>
    <row r="8" spans="1:5" s="69" customFormat="1">
      <c r="A8" s="71" t="s">
        <v>304</v>
      </c>
      <c r="B8" s="67"/>
      <c r="C8" s="67"/>
      <c r="D8" s="68"/>
      <c r="E8" s="70"/>
    </row>
    <row r="9" spans="1:5" s="69" customFormat="1">
      <c r="A9" s="66" t="s">
        <v>301</v>
      </c>
      <c r="B9" s="67">
        <v>6</v>
      </c>
      <c r="C9" s="67" t="s">
        <v>332</v>
      </c>
      <c r="D9" s="68" t="s">
        <v>303</v>
      </c>
      <c r="E9" s="70" t="s">
        <v>199</v>
      </c>
    </row>
    <row r="10" spans="1:5" s="69" customFormat="1">
      <c r="A10" s="71" t="s">
        <v>270</v>
      </c>
      <c r="B10" s="67"/>
      <c r="C10" s="67"/>
      <c r="D10" s="68"/>
      <c r="E10" s="70"/>
    </row>
    <row r="11" spans="1:5" s="69" customFormat="1">
      <c r="A11" s="71" t="s">
        <v>271</v>
      </c>
      <c r="B11" s="67"/>
      <c r="C11" s="67"/>
      <c r="D11" s="68"/>
      <c r="E11" s="70"/>
    </row>
    <row r="12" spans="1:5" s="69" customFormat="1">
      <c r="A12" s="71" t="s">
        <v>272</v>
      </c>
      <c r="B12" s="67"/>
      <c r="C12" s="67"/>
      <c r="D12" s="68"/>
      <c r="E12" s="70"/>
    </row>
    <row r="13" spans="1:5" s="69" customFormat="1">
      <c r="A13" s="71"/>
      <c r="B13" s="67"/>
      <c r="C13" s="67"/>
      <c r="D13" s="68"/>
      <c r="E13" s="70"/>
    </row>
    <row r="14" spans="1:5" s="69" customFormat="1">
      <c r="A14" s="62" t="s">
        <v>273</v>
      </c>
      <c r="B14" s="67"/>
      <c r="C14" s="67"/>
      <c r="D14" s="68"/>
      <c r="E14" s="70"/>
    </row>
    <row r="15" spans="1:5" s="69" customFormat="1">
      <c r="A15" s="66" t="s">
        <v>274</v>
      </c>
      <c r="B15" s="67">
        <v>3</v>
      </c>
      <c r="C15" s="67" t="s">
        <v>434</v>
      </c>
      <c r="D15" s="68" t="s">
        <v>303</v>
      </c>
      <c r="E15" s="70" t="s">
        <v>189</v>
      </c>
    </row>
    <row r="16" spans="1:5" s="69" customFormat="1">
      <c r="A16" s="71" t="s">
        <v>107</v>
      </c>
      <c r="B16" s="67"/>
      <c r="C16" s="67"/>
      <c r="D16" s="68"/>
      <c r="E16" s="70"/>
    </row>
    <row r="17" spans="1:6">
      <c r="A17" s="71" t="s">
        <v>108</v>
      </c>
      <c r="B17" s="73"/>
      <c r="C17" s="73"/>
      <c r="D17" s="74"/>
      <c r="E17" s="53"/>
    </row>
    <row r="18" spans="1:6">
      <c r="A18" s="71"/>
      <c r="B18" s="73"/>
      <c r="C18" s="73"/>
      <c r="D18" s="74"/>
      <c r="E18" s="53"/>
    </row>
    <row r="19" spans="1:6">
      <c r="A19" s="66" t="s">
        <v>193</v>
      </c>
      <c r="B19" s="67">
        <v>3</v>
      </c>
      <c r="C19" s="67" t="s">
        <v>434</v>
      </c>
      <c r="D19" s="68" t="s">
        <v>303</v>
      </c>
      <c r="E19" s="70" t="s">
        <v>189</v>
      </c>
    </row>
    <row r="20" spans="1:6">
      <c r="A20" s="71" t="s">
        <v>238</v>
      </c>
      <c r="B20" s="73"/>
      <c r="C20" s="73"/>
      <c r="D20" s="74"/>
      <c r="E20" s="53"/>
    </row>
    <row r="21" spans="1:6">
      <c r="A21" s="71"/>
      <c r="B21" s="73"/>
      <c r="C21" s="73"/>
      <c r="D21" s="74"/>
      <c r="E21" s="53"/>
    </row>
    <row r="22" spans="1:6">
      <c r="A22" s="66" t="s">
        <v>158</v>
      </c>
      <c r="B22" s="67">
        <v>3</v>
      </c>
      <c r="C22" s="67" t="s">
        <v>434</v>
      </c>
      <c r="D22" s="68" t="s">
        <v>303</v>
      </c>
      <c r="E22" s="70" t="s">
        <v>189</v>
      </c>
    </row>
    <row r="23" spans="1:6">
      <c r="A23" s="71" t="s">
        <v>333</v>
      </c>
      <c r="B23" s="73"/>
      <c r="C23" s="73"/>
      <c r="D23" s="74"/>
      <c r="E23" s="53"/>
    </row>
    <row r="24" spans="1:6">
      <c r="A24" s="71" t="s">
        <v>246</v>
      </c>
      <c r="B24" s="73"/>
      <c r="C24" s="73"/>
      <c r="D24" s="74"/>
      <c r="E24" s="53"/>
    </row>
    <row r="25" spans="1:6">
      <c r="A25" s="71" t="s">
        <v>200</v>
      </c>
      <c r="B25" s="73"/>
      <c r="C25" s="73"/>
      <c r="D25" s="74"/>
      <c r="E25" s="53"/>
    </row>
    <row r="26" spans="1:6">
      <c r="A26" s="71"/>
      <c r="B26" s="73"/>
      <c r="C26" s="73"/>
      <c r="D26" s="74"/>
      <c r="E26" s="53"/>
    </row>
    <row r="27" spans="1:6">
      <c r="A27" s="1" t="s">
        <v>337</v>
      </c>
      <c r="B27" s="1"/>
      <c r="C27" s="1"/>
      <c r="D27" s="1"/>
      <c r="E27" s="29"/>
      <c r="F27"/>
    </row>
    <row r="28" spans="1:6">
      <c r="A28" s="3" t="s">
        <v>115</v>
      </c>
      <c r="B28" s="30"/>
      <c r="C28" s="30"/>
      <c r="D28" s="30"/>
      <c r="E28" s="31"/>
      <c r="F28"/>
    </row>
    <row r="29" spans="1:6">
      <c r="A29" s="4" t="s">
        <v>429</v>
      </c>
      <c r="B29" s="6">
        <v>16</v>
      </c>
      <c r="C29" s="6" t="s">
        <v>585</v>
      </c>
      <c r="D29" s="2" t="s">
        <v>586</v>
      </c>
      <c r="E29" s="32" t="s">
        <v>199</v>
      </c>
      <c r="F29"/>
    </row>
    <row r="30" spans="1:6">
      <c r="A30" s="4" t="s">
        <v>587</v>
      </c>
      <c r="B30" s="30"/>
      <c r="C30" s="30"/>
      <c r="D30" s="30"/>
      <c r="E30" s="31"/>
      <c r="F30"/>
    </row>
    <row r="31" spans="1:6">
      <c r="A31" s="4" t="s">
        <v>588</v>
      </c>
      <c r="B31" s="30"/>
      <c r="C31" s="30"/>
      <c r="D31" s="30"/>
      <c r="E31" s="31"/>
      <c r="F31"/>
    </row>
    <row r="32" spans="1:6">
      <c r="A32" s="4" t="s">
        <v>430</v>
      </c>
      <c r="B32" s="30"/>
      <c r="C32" s="30"/>
      <c r="D32" s="30"/>
      <c r="E32" s="31"/>
      <c r="F32"/>
    </row>
    <row r="33" spans="1:6">
      <c r="A33" s="4"/>
      <c r="B33" s="30"/>
      <c r="C33" s="30"/>
      <c r="D33" s="30"/>
      <c r="E33" s="31"/>
      <c r="F33"/>
    </row>
    <row r="34" spans="1:6" s="69" customFormat="1">
      <c r="A34" s="22" t="s">
        <v>249</v>
      </c>
      <c r="B34" s="35">
        <v>10</v>
      </c>
      <c r="C34" s="35" t="s">
        <v>585</v>
      </c>
      <c r="D34" s="28" t="s">
        <v>586</v>
      </c>
      <c r="E34" s="82" t="s">
        <v>323</v>
      </c>
      <c r="F34" s="37"/>
    </row>
    <row r="35" spans="1:6" s="69" customFormat="1">
      <c r="A35" s="38" t="s">
        <v>250</v>
      </c>
      <c r="B35" s="80"/>
      <c r="C35" s="80"/>
      <c r="D35" s="80"/>
      <c r="E35" s="81"/>
      <c r="F35" s="37"/>
    </row>
    <row r="36" spans="1:6" s="69" customFormat="1">
      <c r="A36" s="38" t="s">
        <v>162</v>
      </c>
      <c r="B36" s="80"/>
      <c r="C36" s="80"/>
      <c r="D36" s="80"/>
      <c r="E36" s="81"/>
      <c r="F36" s="37"/>
    </row>
    <row r="37" spans="1:6" s="69" customFormat="1">
      <c r="A37" s="71" t="s">
        <v>192</v>
      </c>
      <c r="B37" s="67"/>
      <c r="C37" s="67"/>
      <c r="D37" s="68"/>
      <c r="E37" s="70"/>
    </row>
    <row r="38" spans="1:6">
      <c r="A38" s="62" t="s">
        <v>282</v>
      </c>
      <c r="B38" s="75"/>
      <c r="C38" s="75"/>
      <c r="D38" s="76"/>
      <c r="E38" s="75"/>
    </row>
    <row r="39" spans="1:6">
      <c r="A39" s="63" t="s">
        <v>283</v>
      </c>
      <c r="B39" s="51" t="s">
        <v>279</v>
      </c>
      <c r="C39" s="51" t="s">
        <v>280</v>
      </c>
      <c r="D39" s="64" t="s">
        <v>281</v>
      </c>
      <c r="E39" s="51" t="s">
        <v>383</v>
      </c>
    </row>
    <row r="40" spans="1:6">
      <c r="A40" s="63" t="s">
        <v>118</v>
      </c>
      <c r="B40" s="51" t="s">
        <v>279</v>
      </c>
      <c r="C40" s="51" t="s">
        <v>280</v>
      </c>
      <c r="D40" s="64" t="s">
        <v>281</v>
      </c>
      <c r="E40" s="51" t="s">
        <v>383</v>
      </c>
    </row>
    <row r="41" spans="1:6" s="69" customFormat="1">
      <c r="A41" s="66" t="s">
        <v>119</v>
      </c>
      <c r="B41" s="67">
        <v>60</v>
      </c>
      <c r="C41" s="67" t="s">
        <v>280</v>
      </c>
      <c r="D41" s="68" t="s">
        <v>281</v>
      </c>
      <c r="E41" s="67" t="s">
        <v>383</v>
      </c>
    </row>
    <row r="42" spans="1:6">
      <c r="A42" s="66"/>
      <c r="B42" s="51"/>
      <c r="C42" s="51"/>
      <c r="D42" s="64"/>
      <c r="E42" s="51"/>
    </row>
    <row r="43" spans="1:6">
      <c r="A43" s="46" t="s">
        <v>287</v>
      </c>
      <c r="B43" s="47"/>
      <c r="C43" s="47"/>
      <c r="D43" s="47"/>
      <c r="E43" s="48"/>
    </row>
    <row r="44" spans="1:6" s="69" customFormat="1">
      <c r="A44" s="61" t="s">
        <v>288</v>
      </c>
      <c r="B44" s="67">
        <v>2</v>
      </c>
      <c r="C44" s="67" t="s">
        <v>233</v>
      </c>
      <c r="D44" s="67" t="s">
        <v>234</v>
      </c>
      <c r="E44" s="70" t="s">
        <v>205</v>
      </c>
    </row>
    <row r="45" spans="1:6" s="69" customFormat="1">
      <c r="A45" s="71" t="s">
        <v>206</v>
      </c>
      <c r="B45" s="77"/>
      <c r="C45" s="77"/>
      <c r="D45" s="77"/>
      <c r="E45" s="78"/>
    </row>
    <row r="46" spans="1:6">
      <c r="A46" s="66"/>
      <c r="B46" s="51"/>
      <c r="C46" s="51"/>
      <c r="D46" s="64"/>
      <c r="E46" s="51"/>
    </row>
    <row r="47" spans="1:6">
      <c r="A47" s="62" t="s">
        <v>325</v>
      </c>
      <c r="B47" s="51"/>
      <c r="C47" s="51"/>
      <c r="D47" s="58"/>
      <c r="E47" s="51"/>
    </row>
    <row r="48" spans="1:6" s="60" customFormat="1">
      <c r="A48" s="63" t="s">
        <v>437</v>
      </c>
      <c r="B48" s="51" t="s">
        <v>279</v>
      </c>
      <c r="C48" s="51" t="s">
        <v>280</v>
      </c>
      <c r="D48" s="64" t="s">
        <v>281</v>
      </c>
      <c r="E48" s="51" t="s">
        <v>383</v>
      </c>
    </row>
    <row r="49" spans="1:5" s="60" customFormat="1">
      <c r="A49" s="63" t="s">
        <v>339</v>
      </c>
      <c r="B49" s="51" t="s">
        <v>279</v>
      </c>
      <c r="C49" s="51" t="s">
        <v>280</v>
      </c>
      <c r="D49" s="64" t="s">
        <v>281</v>
      </c>
      <c r="E49" s="53" t="s">
        <v>340</v>
      </c>
    </row>
    <row r="50" spans="1:5" s="60" customFormat="1">
      <c r="A50" s="72"/>
      <c r="B50" s="73"/>
      <c r="C50" s="73"/>
      <c r="D50" s="74"/>
      <c r="E50" s="79"/>
    </row>
    <row r="51" spans="1:5">
      <c r="A51" s="62" t="s">
        <v>341</v>
      </c>
      <c r="B51" s="62"/>
      <c r="C51" s="62"/>
      <c r="D51" s="62"/>
      <c r="E51" s="62"/>
    </row>
    <row r="52" spans="1:5">
      <c r="A52" s="63" t="s">
        <v>342</v>
      </c>
      <c r="B52" s="51" t="s">
        <v>279</v>
      </c>
      <c r="C52" s="51" t="s">
        <v>280</v>
      </c>
      <c r="D52" s="64" t="s">
        <v>281</v>
      </c>
      <c r="E52" s="51" t="s">
        <v>340</v>
      </c>
    </row>
    <row r="53" spans="1:5">
      <c r="A53" s="63"/>
      <c r="B53" s="51"/>
      <c r="C53" s="51"/>
      <c r="D53" s="64"/>
      <c r="E53" s="51"/>
    </row>
    <row r="54" spans="1:5">
      <c r="A54" s="62" t="s">
        <v>255</v>
      </c>
      <c r="B54" s="67">
        <v>2</v>
      </c>
      <c r="C54" s="67" t="s">
        <v>233</v>
      </c>
      <c r="D54" s="67" t="s">
        <v>234</v>
      </c>
      <c r="E54" s="70" t="s">
        <v>205</v>
      </c>
    </row>
    <row r="55" spans="1:5">
      <c r="A55" s="66" t="s">
        <v>352</v>
      </c>
      <c r="B55" s="62"/>
      <c r="C55" s="62"/>
      <c r="D55" s="62"/>
      <c r="E55" s="62"/>
    </row>
    <row r="56" spans="1:5">
      <c r="A56" s="71" t="s">
        <v>353</v>
      </c>
      <c r="B56" s="62"/>
      <c r="C56" s="62"/>
      <c r="D56" s="62"/>
      <c r="E56" s="62"/>
    </row>
    <row r="57" spans="1:5">
      <c r="A57" s="71" t="s">
        <v>169</v>
      </c>
      <c r="B57" s="62"/>
      <c r="C57" s="62"/>
      <c r="D57" s="62"/>
      <c r="E57" s="62"/>
    </row>
    <row r="58" spans="1:5">
      <c r="A58" s="71" t="s">
        <v>170</v>
      </c>
      <c r="B58" s="62"/>
      <c r="C58" s="62"/>
      <c r="D58" s="62"/>
      <c r="E58" s="62"/>
    </row>
    <row r="59" spans="1:5">
      <c r="A59" s="46" t="s">
        <v>343</v>
      </c>
      <c r="B59" s="51"/>
      <c r="C59" s="51"/>
      <c r="D59" s="64"/>
      <c r="E59" s="51"/>
    </row>
    <row r="60" spans="1:5">
      <c r="A60" s="55" t="s">
        <v>344</v>
      </c>
      <c r="B60" s="51"/>
      <c r="C60" s="51"/>
      <c r="D60" s="52"/>
      <c r="E60" s="53"/>
    </row>
    <row r="61" spans="1:5">
      <c r="A61" s="58" t="s">
        <v>251</v>
      </c>
      <c r="B61" s="51"/>
      <c r="C61" s="51"/>
      <c r="D61" s="52"/>
      <c r="E61" s="53"/>
    </row>
    <row r="62" spans="1:5">
      <c r="A62" s="58" t="s">
        <v>190</v>
      </c>
      <c r="B62" s="51">
        <v>3</v>
      </c>
      <c r="C62" s="51" t="s">
        <v>233</v>
      </c>
      <c r="D62" s="64" t="s">
        <v>215</v>
      </c>
      <c r="E62" s="51" t="s">
        <v>305</v>
      </c>
    </row>
    <row r="63" spans="1:5">
      <c r="B63" s="51"/>
      <c r="C63" s="51"/>
      <c r="D63" s="58"/>
      <c r="E63" s="51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7" sqref="A27:XFD29"/>
    </sheetView>
  </sheetViews>
  <sheetFormatPr baseColWidth="12" defaultColWidth="13" defaultRowHeight="17" x14ac:dyDescent="0"/>
  <cols>
    <col min="1" max="1" width="72.6640625" customWidth="1"/>
    <col min="2" max="2" width="17" customWidth="1"/>
    <col min="3" max="3" width="11.1640625" customWidth="1"/>
    <col min="4" max="4" width="19.5" customWidth="1"/>
    <col min="5" max="5" width="19" customWidth="1"/>
  </cols>
  <sheetData>
    <row r="1" spans="1:5">
      <c r="A1" s="46" t="s">
        <v>310</v>
      </c>
      <c r="B1" s="47"/>
      <c r="C1" s="47"/>
      <c r="D1" s="46"/>
      <c r="E1" s="48"/>
    </row>
    <row r="2" spans="1:5">
      <c r="A2" s="50" t="s">
        <v>294</v>
      </c>
      <c r="B2" s="51"/>
      <c r="C2" s="51"/>
      <c r="D2" s="52"/>
      <c r="E2" s="53"/>
    </row>
    <row r="3" spans="1:5">
      <c r="A3" s="50"/>
      <c r="B3" s="51"/>
      <c r="C3" s="51"/>
      <c r="D3" s="52"/>
      <c r="E3" s="53"/>
    </row>
    <row r="4" spans="1:5">
      <c r="A4" s="46" t="s">
        <v>318</v>
      </c>
      <c r="B4" s="47" t="s">
        <v>319</v>
      </c>
      <c r="C4" s="47" t="s">
        <v>320</v>
      </c>
      <c r="D4" s="47" t="s">
        <v>321</v>
      </c>
      <c r="E4" s="48" t="s">
        <v>322</v>
      </c>
    </row>
    <row r="5" spans="1:5">
      <c r="A5" s="46"/>
      <c r="B5" s="47"/>
      <c r="C5" s="47"/>
      <c r="D5" s="47"/>
      <c r="E5" s="48"/>
    </row>
    <row r="6" spans="1:5">
      <c r="A6" s="62" t="s">
        <v>311</v>
      </c>
      <c r="B6" s="51"/>
      <c r="C6" s="51"/>
      <c r="D6" s="64"/>
      <c r="E6" s="53"/>
    </row>
    <row r="7" spans="1:5" s="37" customFormat="1">
      <c r="A7" s="66" t="s">
        <v>410</v>
      </c>
      <c r="B7" s="67">
        <v>4</v>
      </c>
      <c r="C7" s="67" t="s">
        <v>332</v>
      </c>
      <c r="D7" s="68" t="s">
        <v>303</v>
      </c>
      <c r="E7" s="70" t="s">
        <v>411</v>
      </c>
    </row>
    <row r="8" spans="1:5" s="37" customFormat="1">
      <c r="A8" s="71" t="s">
        <v>412</v>
      </c>
      <c r="B8" s="67"/>
      <c r="C8" s="67"/>
      <c r="D8" s="68"/>
      <c r="E8" s="70"/>
    </row>
    <row r="9" spans="1:5" s="37" customFormat="1">
      <c r="A9" s="71"/>
      <c r="B9" s="67"/>
      <c r="C9" s="67"/>
      <c r="D9" s="68"/>
      <c r="E9" s="70"/>
    </row>
    <row r="10" spans="1:5" s="37" customFormat="1">
      <c r="A10" s="66" t="s">
        <v>507</v>
      </c>
      <c r="B10" s="67">
        <v>10</v>
      </c>
      <c r="C10" s="67" t="s">
        <v>332</v>
      </c>
      <c r="D10" s="68" t="s">
        <v>303</v>
      </c>
      <c r="E10" s="70" t="s">
        <v>411</v>
      </c>
    </row>
    <row r="11" spans="1:5" s="37" customFormat="1">
      <c r="A11" s="71" t="s">
        <v>508</v>
      </c>
      <c r="B11" s="67"/>
      <c r="C11" s="67"/>
      <c r="D11" s="68"/>
      <c r="E11" s="70"/>
    </row>
    <row r="12" spans="1:5" s="37" customFormat="1">
      <c r="A12" s="71"/>
      <c r="B12" s="67"/>
      <c r="C12" s="67"/>
      <c r="D12" s="68"/>
      <c r="E12" s="70"/>
    </row>
    <row r="13" spans="1:5" s="37" customFormat="1">
      <c r="A13" s="66" t="s">
        <v>497</v>
      </c>
      <c r="B13" s="67">
        <v>1</v>
      </c>
      <c r="C13" s="67" t="s">
        <v>332</v>
      </c>
      <c r="D13" s="68" t="s">
        <v>303</v>
      </c>
      <c r="E13" s="70" t="s">
        <v>498</v>
      </c>
    </row>
    <row r="14" spans="1:5" s="37" customFormat="1">
      <c r="A14" s="71" t="s">
        <v>496</v>
      </c>
      <c r="B14" s="67"/>
      <c r="C14" s="67"/>
      <c r="D14" s="68"/>
      <c r="E14" s="70"/>
    </row>
    <row r="15" spans="1:5">
      <c r="A15" s="71"/>
      <c r="B15" s="67"/>
      <c r="C15" s="67"/>
      <c r="D15" s="68"/>
      <c r="E15" s="70"/>
    </row>
    <row r="16" spans="1:5">
      <c r="A16" s="62" t="s">
        <v>273</v>
      </c>
      <c r="B16" s="67"/>
      <c r="C16" s="67"/>
      <c r="D16" s="68"/>
      <c r="E16" s="70"/>
    </row>
    <row r="17" spans="1:5">
      <c r="A17" s="63" t="s">
        <v>274</v>
      </c>
      <c r="B17" s="51">
        <v>1</v>
      </c>
      <c r="C17" s="51" t="s">
        <v>434</v>
      </c>
      <c r="D17" s="64" t="s">
        <v>303</v>
      </c>
      <c r="E17" s="53" t="s">
        <v>189</v>
      </c>
    </row>
    <row r="18" spans="1:5">
      <c r="A18" s="58" t="s">
        <v>405</v>
      </c>
      <c r="B18" s="51"/>
      <c r="C18" s="51"/>
      <c r="D18" s="64"/>
      <c r="E18" s="53"/>
    </row>
    <row r="19" spans="1:5">
      <c r="A19" s="58" t="s">
        <v>514</v>
      </c>
      <c r="B19" s="51"/>
      <c r="C19" s="51"/>
      <c r="D19" s="64"/>
      <c r="E19" s="53"/>
    </row>
    <row r="20" spans="1:5">
      <c r="A20" s="71"/>
      <c r="B20" s="73"/>
      <c r="C20" s="73"/>
      <c r="D20" s="74"/>
      <c r="E20" s="53"/>
    </row>
    <row r="21" spans="1:5">
      <c r="A21" s="71"/>
      <c r="B21" s="73"/>
      <c r="C21" s="73"/>
      <c r="D21" s="74"/>
      <c r="E21" s="53"/>
    </row>
    <row r="22" spans="1:5">
      <c r="A22" s="46" t="s">
        <v>337</v>
      </c>
      <c r="B22" s="1"/>
      <c r="C22" s="1"/>
      <c r="D22" s="1"/>
      <c r="E22" s="29"/>
    </row>
    <row r="23" spans="1:5">
      <c r="A23" s="55" t="s">
        <v>115</v>
      </c>
      <c r="B23" s="6">
        <v>9</v>
      </c>
      <c r="C23" s="6" t="s">
        <v>585</v>
      </c>
      <c r="D23" s="2" t="s">
        <v>586</v>
      </c>
      <c r="E23" s="12" t="s">
        <v>199</v>
      </c>
    </row>
    <row r="24" spans="1:5">
      <c r="A24" s="58" t="s">
        <v>504</v>
      </c>
      <c r="B24" s="6"/>
      <c r="C24" s="6"/>
      <c r="D24" s="2"/>
      <c r="E24" s="12"/>
    </row>
    <row r="25" spans="1:5">
      <c r="A25" s="58" t="s">
        <v>787</v>
      </c>
      <c r="B25" s="30"/>
      <c r="C25" s="30"/>
      <c r="D25" s="30"/>
      <c r="E25" s="31"/>
    </row>
    <row r="26" spans="1:5">
      <c r="A26" s="58" t="s">
        <v>683</v>
      </c>
      <c r="B26" s="30"/>
      <c r="C26" s="30"/>
      <c r="D26" s="30"/>
      <c r="E26" s="31"/>
    </row>
    <row r="27" spans="1:5">
      <c r="A27" s="58"/>
      <c r="B27" s="30"/>
      <c r="C27" s="30"/>
      <c r="D27" s="30"/>
      <c r="E27" s="31"/>
    </row>
    <row r="28" spans="1:5" s="37" customFormat="1">
      <c r="A28" s="66" t="s">
        <v>600</v>
      </c>
      <c r="B28" s="35">
        <v>1</v>
      </c>
      <c r="C28" s="35" t="s">
        <v>585</v>
      </c>
      <c r="D28" s="34" t="s">
        <v>586</v>
      </c>
      <c r="E28" s="43" t="s">
        <v>601</v>
      </c>
    </row>
    <row r="29" spans="1:5" s="37" customFormat="1">
      <c r="A29" s="71" t="s">
        <v>521</v>
      </c>
      <c r="B29" s="80"/>
      <c r="C29" s="80"/>
      <c r="D29" s="80"/>
      <c r="E29" s="81"/>
    </row>
    <row r="30" spans="1:5" s="37" customFormat="1">
      <c r="A30" s="71" t="s">
        <v>518</v>
      </c>
      <c r="B30" s="80"/>
      <c r="C30" s="80"/>
      <c r="D30" s="80"/>
      <c r="E30" s="81"/>
    </row>
    <row r="31" spans="1:5">
      <c r="A31" s="58"/>
      <c r="B31" s="30"/>
      <c r="C31" s="30"/>
      <c r="D31" s="30"/>
      <c r="E31" s="31"/>
    </row>
    <row r="32" spans="1:5">
      <c r="A32" s="62" t="s">
        <v>286</v>
      </c>
      <c r="B32" s="51"/>
      <c r="C32" s="51"/>
      <c r="D32" s="58"/>
      <c r="E32" s="51"/>
    </row>
    <row r="33" spans="1:5">
      <c r="A33" s="63" t="s">
        <v>519</v>
      </c>
      <c r="B33" s="51" t="s">
        <v>331</v>
      </c>
      <c r="C33" s="51" t="s">
        <v>332</v>
      </c>
      <c r="D33" s="64" t="s">
        <v>582</v>
      </c>
      <c r="E33" s="51" t="s">
        <v>198</v>
      </c>
    </row>
    <row r="34" spans="1:5">
      <c r="A34" s="63" t="s">
        <v>423</v>
      </c>
      <c r="B34" s="51" t="s">
        <v>331</v>
      </c>
      <c r="C34" s="51" t="s">
        <v>332</v>
      </c>
      <c r="D34" s="64" t="s">
        <v>582</v>
      </c>
      <c r="E34" s="53" t="s">
        <v>336</v>
      </c>
    </row>
    <row r="35" spans="1:5">
      <c r="A35" s="72"/>
      <c r="B35" s="73"/>
      <c r="C35" s="73"/>
      <c r="D35" s="74"/>
      <c r="E35" s="79"/>
    </row>
    <row r="36" spans="1:5">
      <c r="A36" s="62" t="s">
        <v>679</v>
      </c>
      <c r="B36" s="62"/>
      <c r="C36" s="62"/>
      <c r="D36" s="62"/>
      <c r="E36" s="62"/>
    </row>
    <row r="37" spans="1:5">
      <c r="A37" s="63" t="s">
        <v>680</v>
      </c>
      <c r="B37" s="51" t="s">
        <v>331</v>
      </c>
      <c r="C37" s="51" t="s">
        <v>332</v>
      </c>
      <c r="D37" s="64" t="s">
        <v>582</v>
      </c>
      <c r="E37" s="51" t="s">
        <v>198</v>
      </c>
    </row>
    <row r="38" spans="1:5">
      <c r="A38" s="63"/>
      <c r="B38" s="51"/>
      <c r="C38" s="51"/>
      <c r="D38" s="64"/>
      <c r="E38" s="51"/>
    </row>
    <row r="39" spans="1:5">
      <c r="A39" s="46" t="s">
        <v>681</v>
      </c>
      <c r="B39" s="51"/>
      <c r="C39" s="51"/>
      <c r="D39" s="64"/>
      <c r="E39" s="51"/>
    </row>
    <row r="40" spans="1:5" s="37" customFormat="1">
      <c r="A40" s="61" t="s">
        <v>414</v>
      </c>
      <c r="B40" s="67">
        <v>4</v>
      </c>
      <c r="C40" s="67" t="s">
        <v>434</v>
      </c>
      <c r="D40" s="68" t="s">
        <v>682</v>
      </c>
      <c r="E40" s="70" t="s">
        <v>590</v>
      </c>
    </row>
    <row r="41" spans="1:5" s="37" customFormat="1">
      <c r="A41" s="71" t="s">
        <v>564</v>
      </c>
      <c r="B41" s="50"/>
      <c r="C41" s="50"/>
      <c r="D41" s="50"/>
      <c r="E41" s="50"/>
    </row>
    <row r="42" spans="1:5" s="37" customFormat="1">
      <c r="A42" s="71" t="s">
        <v>492</v>
      </c>
      <c r="B42" s="50"/>
      <c r="C42" s="50"/>
      <c r="D42" s="50"/>
      <c r="E42" s="50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65" workbookViewId="0">
      <selection activeCell="A7" sqref="A7:XFD9"/>
    </sheetView>
  </sheetViews>
  <sheetFormatPr baseColWidth="12" defaultColWidth="13" defaultRowHeight="17" x14ac:dyDescent="0"/>
  <cols>
    <col min="1" max="1" width="82.1640625" customWidth="1"/>
    <col min="2" max="2" width="18" customWidth="1"/>
    <col min="3" max="3" width="10.83203125" customWidth="1"/>
    <col min="4" max="5" width="19" customWidth="1"/>
  </cols>
  <sheetData>
    <row r="1" spans="1:5">
      <c r="A1" s="46" t="s">
        <v>442</v>
      </c>
      <c r="B1" s="47"/>
      <c r="C1" s="47"/>
      <c r="D1" s="46"/>
      <c r="E1" s="48"/>
    </row>
    <row r="2" spans="1:5">
      <c r="A2" s="50" t="s">
        <v>258</v>
      </c>
      <c r="B2" s="51"/>
      <c r="C2" s="51"/>
      <c r="D2" s="52"/>
      <c r="E2" s="53"/>
    </row>
    <row r="3" spans="1:5">
      <c r="A3" s="50"/>
      <c r="B3" s="51"/>
      <c r="C3" s="51"/>
      <c r="D3" s="52"/>
      <c r="E3" s="53"/>
    </row>
    <row r="4" spans="1:5">
      <c r="A4" s="46" t="s">
        <v>318</v>
      </c>
      <c r="B4" s="47" t="s">
        <v>208</v>
      </c>
      <c r="C4" s="47" t="s">
        <v>209</v>
      </c>
      <c r="D4" s="47" t="s">
        <v>321</v>
      </c>
      <c r="E4" s="48" t="s">
        <v>210</v>
      </c>
    </row>
    <row r="5" spans="1:5">
      <c r="A5" s="46"/>
      <c r="B5" s="47"/>
      <c r="C5" s="47"/>
      <c r="D5" s="47"/>
      <c r="E5" s="48"/>
    </row>
    <row r="6" spans="1:5">
      <c r="A6" s="62" t="s">
        <v>302</v>
      </c>
      <c r="B6" s="51"/>
      <c r="C6" s="51"/>
      <c r="D6" s="64"/>
      <c r="E6" s="53"/>
    </row>
    <row r="7" spans="1:5">
      <c r="A7" s="66" t="s">
        <v>712</v>
      </c>
      <c r="B7" s="67">
        <v>4</v>
      </c>
      <c r="C7" s="67" t="s">
        <v>489</v>
      </c>
      <c r="D7" s="68" t="s">
        <v>490</v>
      </c>
      <c r="E7" s="70" t="s">
        <v>635</v>
      </c>
    </row>
    <row r="8" spans="1:5">
      <c r="A8" s="71" t="s">
        <v>633</v>
      </c>
      <c r="B8" s="51"/>
      <c r="C8" s="51"/>
      <c r="D8" s="64"/>
      <c r="E8" s="53"/>
    </row>
    <row r="9" spans="1:5">
      <c r="A9" s="71" t="s">
        <v>634</v>
      </c>
      <c r="B9" s="51"/>
      <c r="C9" s="51"/>
      <c r="D9" s="64"/>
      <c r="E9" s="53"/>
    </row>
    <row r="10" spans="1:5">
      <c r="A10" s="71"/>
      <c r="B10" s="51"/>
      <c r="C10" s="51"/>
      <c r="D10" s="64"/>
      <c r="E10" s="53"/>
    </row>
    <row r="11" spans="1:5">
      <c r="A11" s="63" t="s">
        <v>488</v>
      </c>
      <c r="B11" s="51">
        <v>11</v>
      </c>
      <c r="C11" s="51" t="s">
        <v>489</v>
      </c>
      <c r="D11" s="64" t="s">
        <v>490</v>
      </c>
      <c r="E11" s="53" t="s">
        <v>491</v>
      </c>
    </row>
    <row r="12" spans="1:5">
      <c r="A12" s="58" t="s">
        <v>569</v>
      </c>
      <c r="B12" s="51"/>
      <c r="C12" s="51"/>
      <c r="D12" s="64"/>
      <c r="E12" s="53"/>
    </row>
    <row r="13" spans="1:5">
      <c r="A13" s="71"/>
      <c r="B13" s="67"/>
      <c r="C13" s="67"/>
      <c r="D13" s="68"/>
      <c r="E13" s="70"/>
    </row>
    <row r="14" spans="1:5" s="27" customFormat="1">
      <c r="A14" s="63" t="s">
        <v>395</v>
      </c>
      <c r="B14" s="51">
        <v>5</v>
      </c>
      <c r="C14" s="51" t="s">
        <v>396</v>
      </c>
      <c r="D14" s="64" t="s">
        <v>570</v>
      </c>
      <c r="E14" s="53" t="s">
        <v>571</v>
      </c>
    </row>
    <row r="15" spans="1:5" s="27" customFormat="1">
      <c r="A15" s="58" t="s">
        <v>574</v>
      </c>
      <c r="B15" s="51"/>
      <c r="C15" s="51"/>
      <c r="D15" s="64"/>
      <c r="E15" s="53"/>
    </row>
    <row r="16" spans="1:5" s="27" customFormat="1">
      <c r="A16" s="58" t="s">
        <v>575</v>
      </c>
      <c r="B16" s="51"/>
      <c r="C16" s="51"/>
      <c r="D16" s="64"/>
      <c r="E16" s="53"/>
    </row>
    <row r="17" spans="1:5" s="27" customFormat="1">
      <c r="A17" s="58" t="s">
        <v>539</v>
      </c>
      <c r="B17" s="51"/>
      <c r="C17" s="51"/>
      <c r="D17" s="64"/>
      <c r="E17" s="53"/>
    </row>
    <row r="18" spans="1:5">
      <c r="A18" s="62" t="s">
        <v>171</v>
      </c>
      <c r="B18" s="67"/>
      <c r="C18" s="67"/>
      <c r="D18" s="68"/>
      <c r="E18" s="70"/>
    </row>
    <row r="19" spans="1:5">
      <c r="A19" s="66" t="s">
        <v>361</v>
      </c>
      <c r="B19" s="67" t="s">
        <v>362</v>
      </c>
      <c r="C19" s="67" t="s">
        <v>332</v>
      </c>
      <c r="D19" s="68" t="s">
        <v>363</v>
      </c>
      <c r="E19" s="70" t="s">
        <v>198</v>
      </c>
    </row>
    <row r="20" spans="1:5">
      <c r="A20" s="66"/>
      <c r="B20" s="67"/>
      <c r="C20" s="67"/>
      <c r="D20" s="68"/>
      <c r="E20" s="70"/>
    </row>
    <row r="21" spans="1:5">
      <c r="A21" s="62" t="s">
        <v>273</v>
      </c>
      <c r="B21" s="67"/>
      <c r="C21" s="67"/>
      <c r="D21" s="68"/>
      <c r="E21" s="70"/>
    </row>
    <row r="22" spans="1:5">
      <c r="A22" s="66" t="s">
        <v>399</v>
      </c>
      <c r="B22" s="51">
        <v>1</v>
      </c>
      <c r="C22" s="51" t="s">
        <v>434</v>
      </c>
      <c r="D22" s="64" t="s">
        <v>303</v>
      </c>
      <c r="E22" s="53" t="s">
        <v>189</v>
      </c>
    </row>
    <row r="23" spans="1:5">
      <c r="A23" s="71" t="s">
        <v>622</v>
      </c>
      <c r="B23" s="67"/>
      <c r="C23" s="67"/>
      <c r="D23" s="68"/>
      <c r="E23" s="70"/>
    </row>
    <row r="24" spans="1:5">
      <c r="A24" s="71" t="s">
        <v>520</v>
      </c>
      <c r="B24" s="67"/>
      <c r="C24" s="67"/>
      <c r="D24" s="68"/>
      <c r="E24" s="70"/>
    </row>
    <row r="25" spans="1:5">
      <c r="A25" s="71" t="s">
        <v>345</v>
      </c>
      <c r="B25" s="67"/>
      <c r="C25" s="67"/>
      <c r="D25" s="68"/>
      <c r="E25" s="70"/>
    </row>
    <row r="26" spans="1:5">
      <c r="A26" s="71"/>
      <c r="B26" s="67"/>
      <c r="C26" s="67"/>
      <c r="D26" s="68"/>
      <c r="E26" s="70"/>
    </row>
    <row r="27" spans="1:5" s="27" customFormat="1">
      <c r="A27" s="63" t="s">
        <v>274</v>
      </c>
      <c r="B27" s="51">
        <v>2</v>
      </c>
      <c r="C27" s="51" t="s">
        <v>434</v>
      </c>
      <c r="D27" s="64" t="s">
        <v>303</v>
      </c>
      <c r="E27" s="53" t="s">
        <v>189</v>
      </c>
    </row>
    <row r="28" spans="1:5" s="27" customFormat="1">
      <c r="A28" s="58" t="s">
        <v>107</v>
      </c>
      <c r="B28" s="51"/>
      <c r="C28" s="51"/>
      <c r="D28" s="64"/>
      <c r="E28" s="53"/>
    </row>
    <row r="29" spans="1:5" s="27" customFormat="1">
      <c r="A29" s="58" t="s">
        <v>108</v>
      </c>
      <c r="B29" s="51"/>
      <c r="C29" s="51"/>
      <c r="D29" s="64"/>
      <c r="E29" s="53"/>
    </row>
    <row r="30" spans="1:5">
      <c r="A30" s="71"/>
      <c r="B30" s="73"/>
      <c r="C30" s="73"/>
      <c r="D30" s="74"/>
      <c r="E30" s="53"/>
    </row>
    <row r="31" spans="1:5" s="27" customFormat="1">
      <c r="A31" s="63" t="s">
        <v>636</v>
      </c>
      <c r="B31" s="51">
        <v>2</v>
      </c>
      <c r="C31" s="51" t="s">
        <v>552</v>
      </c>
      <c r="D31" s="64" t="s">
        <v>715</v>
      </c>
      <c r="E31" s="53" t="s">
        <v>716</v>
      </c>
    </row>
    <row r="32" spans="1:5" s="27" customFormat="1">
      <c r="A32" s="58" t="s">
        <v>717</v>
      </c>
      <c r="B32" s="51"/>
      <c r="C32" s="51"/>
      <c r="D32" s="64"/>
      <c r="E32" s="53"/>
    </row>
    <row r="33" spans="1:5">
      <c r="A33" s="71"/>
      <c r="B33" s="73"/>
      <c r="C33" s="73"/>
      <c r="D33" s="74"/>
      <c r="E33" s="53"/>
    </row>
    <row r="34" spans="1:5" s="27" customFormat="1">
      <c r="A34" s="63" t="s">
        <v>718</v>
      </c>
      <c r="B34" s="51">
        <v>3</v>
      </c>
      <c r="C34" s="51" t="s">
        <v>719</v>
      </c>
      <c r="D34" s="64" t="s">
        <v>720</v>
      </c>
      <c r="E34" s="53" t="s">
        <v>721</v>
      </c>
    </row>
    <row r="35" spans="1:5" s="27" customFormat="1">
      <c r="A35" s="58" t="s">
        <v>637</v>
      </c>
      <c r="B35" s="51"/>
      <c r="C35" s="51"/>
      <c r="D35" s="64"/>
      <c r="E35" s="53"/>
    </row>
    <row r="36" spans="1:5" s="27" customFormat="1">
      <c r="A36" s="58" t="s">
        <v>493</v>
      </c>
      <c r="B36" s="51"/>
      <c r="C36" s="51"/>
      <c r="D36" s="64"/>
      <c r="E36" s="53"/>
    </row>
    <row r="37" spans="1:5" s="27" customFormat="1">
      <c r="A37" s="58" t="s">
        <v>200</v>
      </c>
      <c r="B37" s="51"/>
      <c r="C37" s="51"/>
      <c r="D37" s="64"/>
      <c r="E37" s="53"/>
    </row>
    <row r="38" spans="1:5">
      <c r="A38" s="71"/>
      <c r="B38" s="73"/>
      <c r="C38" s="73"/>
      <c r="D38" s="74"/>
      <c r="E38" s="53"/>
    </row>
    <row r="39" spans="1:5">
      <c r="A39" s="1" t="s">
        <v>337</v>
      </c>
      <c r="B39" s="1"/>
      <c r="C39" s="1"/>
      <c r="D39" s="1"/>
      <c r="E39" s="29"/>
    </row>
    <row r="40" spans="1:5">
      <c r="A40" s="3" t="s">
        <v>115</v>
      </c>
      <c r="B40" s="30"/>
      <c r="C40" s="30"/>
      <c r="D40" s="30"/>
      <c r="E40" s="31"/>
    </row>
    <row r="41" spans="1:5">
      <c r="A41" s="4" t="s">
        <v>429</v>
      </c>
      <c r="B41" s="6">
        <v>17</v>
      </c>
      <c r="C41" s="6" t="s">
        <v>585</v>
      </c>
      <c r="D41" s="2" t="s">
        <v>586</v>
      </c>
      <c r="E41" s="32" t="s">
        <v>199</v>
      </c>
    </row>
    <row r="42" spans="1:5">
      <c r="A42" s="4" t="s">
        <v>587</v>
      </c>
      <c r="B42" s="30"/>
      <c r="C42" s="30"/>
      <c r="D42" s="30"/>
      <c r="E42" s="31"/>
    </row>
    <row r="43" spans="1:5">
      <c r="A43" s="4" t="s">
        <v>531</v>
      </c>
      <c r="B43" s="30"/>
      <c r="C43" s="30"/>
      <c r="D43" s="30"/>
      <c r="E43" s="31"/>
    </row>
    <row r="44" spans="1:5">
      <c r="A44" s="4"/>
      <c r="B44" s="30"/>
      <c r="C44" s="30"/>
      <c r="D44" s="30"/>
      <c r="E44" s="31"/>
    </row>
    <row r="45" spans="1:5" s="27" customFormat="1">
      <c r="A45" s="3" t="s">
        <v>617</v>
      </c>
      <c r="B45" s="6">
        <v>9</v>
      </c>
      <c r="C45" s="6" t="s">
        <v>585</v>
      </c>
      <c r="D45" s="2" t="s">
        <v>586</v>
      </c>
      <c r="E45" s="32" t="s">
        <v>346</v>
      </c>
    </row>
    <row r="46" spans="1:5" s="27" customFormat="1">
      <c r="A46" s="4" t="s">
        <v>528</v>
      </c>
      <c r="B46" s="1"/>
      <c r="C46" s="1"/>
      <c r="D46" s="1"/>
      <c r="E46" s="29"/>
    </row>
    <row r="47" spans="1:5" s="27" customFormat="1">
      <c r="A47" s="4" t="s">
        <v>440</v>
      </c>
      <c r="B47" s="1"/>
      <c r="C47" s="1"/>
      <c r="D47" s="1"/>
      <c r="E47" s="29"/>
    </row>
    <row r="48" spans="1:5" s="27" customFormat="1">
      <c r="A48" s="58" t="s">
        <v>618</v>
      </c>
      <c r="B48" s="51"/>
      <c r="C48" s="51"/>
      <c r="D48" s="64"/>
      <c r="E48" s="53"/>
    </row>
    <row r="49" spans="1:5" s="27" customFormat="1">
      <c r="A49" s="58"/>
      <c r="B49" s="51"/>
      <c r="C49" s="51"/>
      <c r="D49" s="64"/>
      <c r="E49" s="53"/>
    </row>
    <row r="50" spans="1:5">
      <c r="A50" s="62" t="s">
        <v>282</v>
      </c>
      <c r="B50" s="75"/>
      <c r="C50" s="75"/>
      <c r="D50" s="76"/>
      <c r="E50" s="75"/>
    </row>
    <row r="51" spans="1:5">
      <c r="A51" s="63" t="s">
        <v>283</v>
      </c>
      <c r="B51" s="51" t="s">
        <v>279</v>
      </c>
      <c r="C51" s="51" t="s">
        <v>280</v>
      </c>
      <c r="D51" s="64" t="s">
        <v>281</v>
      </c>
      <c r="E51" s="51" t="s">
        <v>383</v>
      </c>
    </row>
    <row r="52" spans="1:5">
      <c r="A52" s="63" t="s">
        <v>118</v>
      </c>
      <c r="B52" s="51" t="s">
        <v>279</v>
      </c>
      <c r="C52" s="51" t="s">
        <v>280</v>
      </c>
      <c r="D52" s="64" t="s">
        <v>281</v>
      </c>
      <c r="E52" s="51" t="s">
        <v>383</v>
      </c>
    </row>
    <row r="53" spans="1:5" s="27" customFormat="1">
      <c r="A53" s="63" t="s">
        <v>444</v>
      </c>
      <c r="B53" s="51">
        <v>60</v>
      </c>
      <c r="C53" s="51" t="s">
        <v>443</v>
      </c>
      <c r="D53" s="64" t="s">
        <v>357</v>
      </c>
      <c r="E53" s="51" t="s">
        <v>358</v>
      </c>
    </row>
    <row r="54" spans="1:5">
      <c r="A54" s="66"/>
      <c r="B54" s="51"/>
      <c r="C54" s="51"/>
      <c r="D54" s="64"/>
      <c r="E54" s="51"/>
    </row>
    <row r="55" spans="1:5">
      <c r="A55" s="46" t="s">
        <v>287</v>
      </c>
      <c r="B55" s="47"/>
      <c r="C55" s="47"/>
      <c r="D55" s="47"/>
      <c r="E55" s="48"/>
    </row>
    <row r="56" spans="1:5">
      <c r="A56" s="61" t="s">
        <v>359</v>
      </c>
      <c r="B56" s="67">
        <v>7</v>
      </c>
      <c r="C56" s="67" t="s">
        <v>640</v>
      </c>
      <c r="D56" s="67" t="s">
        <v>234</v>
      </c>
      <c r="E56" s="70" t="s">
        <v>639</v>
      </c>
    </row>
    <row r="57" spans="1:5">
      <c r="A57" s="71" t="s">
        <v>638</v>
      </c>
      <c r="B57" s="77"/>
      <c r="C57" s="77"/>
      <c r="D57" s="77"/>
      <c r="E57" s="78"/>
    </row>
    <row r="58" spans="1:5">
      <c r="A58" s="71"/>
      <c r="B58" s="77"/>
      <c r="C58" s="77"/>
      <c r="D58" s="77"/>
      <c r="E58" s="78"/>
    </row>
    <row r="59" spans="1:5">
      <c r="A59" s="61" t="s">
        <v>641</v>
      </c>
      <c r="B59" s="67">
        <v>7</v>
      </c>
      <c r="C59" s="67" t="s">
        <v>640</v>
      </c>
      <c r="D59" s="67" t="s">
        <v>234</v>
      </c>
      <c r="E59" s="70" t="s">
        <v>639</v>
      </c>
    </row>
    <row r="60" spans="1:5">
      <c r="A60" s="71" t="s">
        <v>565</v>
      </c>
      <c r="B60" s="77"/>
      <c r="C60" s="77"/>
      <c r="D60" s="77"/>
      <c r="E60" s="78"/>
    </row>
    <row r="61" spans="1:5">
      <c r="A61" s="71"/>
      <c r="B61" s="77"/>
      <c r="C61" s="77"/>
      <c r="D61" s="77"/>
      <c r="E61" s="78"/>
    </row>
    <row r="62" spans="1:5">
      <c r="A62" s="62" t="s">
        <v>325</v>
      </c>
      <c r="B62" s="51"/>
      <c r="C62" s="51"/>
      <c r="D62" s="58"/>
      <c r="E62" s="51"/>
    </row>
    <row r="63" spans="1:5">
      <c r="A63" s="63" t="s">
        <v>437</v>
      </c>
      <c r="B63" s="51" t="s">
        <v>279</v>
      </c>
      <c r="C63" s="51" t="s">
        <v>280</v>
      </c>
      <c r="D63" s="64" t="s">
        <v>281</v>
      </c>
      <c r="E63" s="51" t="s">
        <v>383</v>
      </c>
    </row>
    <row r="64" spans="1:5">
      <c r="A64" s="63" t="s">
        <v>339</v>
      </c>
      <c r="B64" s="51" t="s">
        <v>279</v>
      </c>
      <c r="C64" s="51" t="s">
        <v>280</v>
      </c>
      <c r="D64" s="64" t="s">
        <v>281</v>
      </c>
      <c r="E64" s="53" t="s">
        <v>340</v>
      </c>
    </row>
    <row r="65" spans="1:5">
      <c r="A65" s="72"/>
      <c r="B65" s="73"/>
      <c r="C65" s="73"/>
      <c r="D65" s="74"/>
      <c r="E65" s="79"/>
    </row>
    <row r="66" spans="1:5">
      <c r="A66" s="62" t="s">
        <v>341</v>
      </c>
      <c r="B66" s="62"/>
      <c r="C66" s="62"/>
      <c r="D66" s="62"/>
      <c r="E66" s="62"/>
    </row>
    <row r="67" spans="1:5">
      <c r="A67" s="63" t="s">
        <v>342</v>
      </c>
      <c r="B67" s="51" t="s">
        <v>279</v>
      </c>
      <c r="C67" s="51" t="s">
        <v>280</v>
      </c>
      <c r="D67" s="64" t="s">
        <v>281</v>
      </c>
      <c r="E67" s="51" t="s">
        <v>340</v>
      </c>
    </row>
    <row r="68" spans="1:5">
      <c r="A68" s="63"/>
      <c r="B68" s="51"/>
      <c r="C68" s="51"/>
      <c r="D68" s="64"/>
      <c r="E68" s="51"/>
    </row>
    <row r="69" spans="1:5">
      <c r="A69" s="62" t="s">
        <v>566</v>
      </c>
      <c r="B69" s="67">
        <v>1</v>
      </c>
      <c r="C69" s="67" t="s">
        <v>233</v>
      </c>
      <c r="D69" s="67" t="s">
        <v>234</v>
      </c>
      <c r="E69" s="70" t="s">
        <v>606</v>
      </c>
    </row>
    <row r="70" spans="1:5">
      <c r="A70" s="66" t="s">
        <v>522</v>
      </c>
      <c r="B70" s="62"/>
      <c r="C70" s="62"/>
      <c r="D70" s="62"/>
      <c r="E70" s="62"/>
    </row>
    <row r="71" spans="1:5">
      <c r="A71" s="71" t="s">
        <v>604</v>
      </c>
      <c r="B71" s="62"/>
      <c r="C71" s="62"/>
      <c r="D71" s="62"/>
      <c r="E71" s="62"/>
    </row>
    <row r="72" spans="1:5">
      <c r="A72" s="71" t="s">
        <v>605</v>
      </c>
      <c r="B72" s="62"/>
      <c r="C72" s="62"/>
      <c r="D72" s="62"/>
      <c r="E72" s="62"/>
    </row>
    <row r="73" spans="1:5">
      <c r="A73" s="46" t="s">
        <v>343</v>
      </c>
      <c r="B73" s="51"/>
      <c r="C73" s="51"/>
      <c r="D73" s="64"/>
      <c r="E73" s="51"/>
    </row>
    <row r="74" spans="1:5" s="84" customFormat="1">
      <c r="A74" s="61" t="s">
        <v>699</v>
      </c>
      <c r="B74" s="67">
        <v>2</v>
      </c>
      <c r="C74" s="67" t="s">
        <v>530</v>
      </c>
      <c r="D74" s="68" t="s">
        <v>616</v>
      </c>
      <c r="E74" s="67" t="s">
        <v>615</v>
      </c>
    </row>
    <row r="75" spans="1:5" s="84" customFormat="1">
      <c r="A75" s="71" t="s">
        <v>529</v>
      </c>
      <c r="B75" s="83"/>
      <c r="C75" s="83"/>
      <c r="D75" s="66"/>
      <c r="E75" s="83"/>
    </row>
    <row r="76" spans="1:5">
      <c r="A76" s="46"/>
      <c r="B76" s="51"/>
      <c r="C76" s="51"/>
      <c r="D76" s="64"/>
      <c r="E76" s="51"/>
    </row>
    <row r="77" spans="1:5">
      <c r="A77" s="55" t="s">
        <v>607</v>
      </c>
      <c r="B77" s="51">
        <v>1</v>
      </c>
      <c r="C77" s="51" t="s">
        <v>233</v>
      </c>
      <c r="D77" s="64" t="s">
        <v>215</v>
      </c>
      <c r="E77" s="51" t="s">
        <v>305</v>
      </c>
    </row>
    <row r="78" spans="1:5">
      <c r="A78" s="58" t="s">
        <v>527</v>
      </c>
      <c r="B78" s="51"/>
      <c r="C78" s="51"/>
      <c r="D78" s="52"/>
      <c r="E78" s="53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9" workbookViewId="0">
      <selection activeCell="A46" sqref="A46:XFD50"/>
    </sheetView>
  </sheetViews>
  <sheetFormatPr baseColWidth="12" defaultColWidth="13" defaultRowHeight="17" x14ac:dyDescent="0"/>
  <cols>
    <col min="1" max="1" width="82.1640625" customWidth="1"/>
    <col min="2" max="2" width="18" customWidth="1"/>
    <col min="3" max="3" width="10.83203125" customWidth="1"/>
    <col min="4" max="5" width="19" customWidth="1"/>
  </cols>
  <sheetData>
    <row r="1" spans="1:5">
      <c r="A1" s="46" t="s">
        <v>685</v>
      </c>
      <c r="B1" s="47"/>
      <c r="C1" s="47"/>
      <c r="D1" s="46"/>
      <c r="E1" s="48"/>
    </row>
    <row r="2" spans="1:5">
      <c r="A2" s="50" t="s">
        <v>258</v>
      </c>
      <c r="B2" s="51"/>
      <c r="C2" s="51"/>
      <c r="D2" s="52"/>
      <c r="E2" s="53"/>
    </row>
    <row r="3" spans="1:5">
      <c r="A3" s="50"/>
      <c r="B3" s="51"/>
      <c r="C3" s="51"/>
      <c r="D3" s="52"/>
      <c r="E3" s="53"/>
    </row>
    <row r="4" spans="1:5">
      <c r="A4" s="46" t="s">
        <v>318</v>
      </c>
      <c r="B4" s="47" t="s">
        <v>208</v>
      </c>
      <c r="C4" s="47" t="s">
        <v>209</v>
      </c>
      <c r="D4" s="47" t="s">
        <v>321</v>
      </c>
      <c r="E4" s="48" t="s">
        <v>210</v>
      </c>
    </row>
    <row r="5" spans="1:5">
      <c r="A5" s="46"/>
      <c r="B5" s="47"/>
      <c r="C5" s="47"/>
      <c r="D5" s="47"/>
      <c r="E5" s="48"/>
    </row>
    <row r="6" spans="1:5">
      <c r="A6" s="62" t="s">
        <v>302</v>
      </c>
      <c r="B6" s="51"/>
      <c r="C6" s="51"/>
      <c r="D6" s="64"/>
      <c r="E6" s="53"/>
    </row>
    <row r="7" spans="1:5">
      <c r="A7" s="66" t="s">
        <v>712</v>
      </c>
      <c r="B7" s="67">
        <v>5</v>
      </c>
      <c r="C7" s="67" t="s">
        <v>489</v>
      </c>
      <c r="D7" s="68" t="s">
        <v>490</v>
      </c>
      <c r="E7" s="70" t="s">
        <v>635</v>
      </c>
    </row>
    <row r="8" spans="1:5">
      <c r="A8" s="71" t="s">
        <v>633</v>
      </c>
      <c r="B8" s="51"/>
      <c r="C8" s="51"/>
      <c r="D8" s="64"/>
      <c r="E8" s="53"/>
    </row>
    <row r="9" spans="1:5">
      <c r="A9" s="71" t="s">
        <v>634</v>
      </c>
      <c r="B9" s="51"/>
      <c r="C9" s="51"/>
      <c r="D9" s="64"/>
      <c r="E9" s="53"/>
    </row>
    <row r="10" spans="1:5">
      <c r="A10" s="71"/>
      <c r="B10" s="51"/>
      <c r="C10" s="51"/>
      <c r="D10" s="64"/>
      <c r="E10" s="53"/>
    </row>
    <row r="11" spans="1:5">
      <c r="A11" s="63" t="s">
        <v>488</v>
      </c>
      <c r="B11" s="51">
        <v>11</v>
      </c>
      <c r="C11" s="51" t="s">
        <v>489</v>
      </c>
      <c r="D11" s="64" t="s">
        <v>490</v>
      </c>
      <c r="E11" s="53" t="s">
        <v>491</v>
      </c>
    </row>
    <row r="12" spans="1:5">
      <c r="A12" s="58" t="s">
        <v>569</v>
      </c>
      <c r="B12" s="51"/>
      <c r="C12" s="51"/>
      <c r="D12" s="64"/>
      <c r="E12" s="53"/>
    </row>
    <row r="13" spans="1:5">
      <c r="A13" s="58"/>
      <c r="B13" s="51"/>
      <c r="C13" s="51"/>
      <c r="D13" s="64"/>
      <c r="E13" s="53"/>
    </row>
    <row r="14" spans="1:5">
      <c r="A14" s="63" t="s">
        <v>502</v>
      </c>
      <c r="B14" s="51">
        <v>11</v>
      </c>
      <c r="C14" s="51" t="s">
        <v>489</v>
      </c>
      <c r="D14" s="64" t="s">
        <v>490</v>
      </c>
      <c r="E14" s="53" t="s">
        <v>491</v>
      </c>
    </row>
    <row r="15" spans="1:5">
      <c r="A15" s="58" t="s">
        <v>569</v>
      </c>
      <c r="B15" s="51"/>
      <c r="C15" s="51"/>
      <c r="D15" s="64"/>
      <c r="E15" s="53"/>
    </row>
    <row r="16" spans="1:5">
      <c r="A16" s="58"/>
      <c r="B16" s="51"/>
      <c r="C16" s="51"/>
      <c r="D16" s="64"/>
      <c r="E16" s="53"/>
    </row>
    <row r="17" spans="1:6">
      <c r="A17" s="66" t="s">
        <v>532</v>
      </c>
      <c r="B17" s="67">
        <v>1</v>
      </c>
      <c r="C17" s="67" t="s">
        <v>534</v>
      </c>
      <c r="D17" s="68" t="s">
        <v>303</v>
      </c>
      <c r="E17" s="70" t="s">
        <v>411</v>
      </c>
      <c r="F17" s="37"/>
    </row>
    <row r="18" spans="1:6">
      <c r="A18" s="71" t="s">
        <v>533</v>
      </c>
      <c r="B18" s="67"/>
      <c r="C18" s="67"/>
      <c r="D18" s="68"/>
      <c r="E18" s="70"/>
      <c r="F18" s="37"/>
    </row>
    <row r="19" spans="1:6">
      <c r="A19" s="71"/>
      <c r="B19" s="67"/>
      <c r="C19" s="67"/>
      <c r="D19" s="68"/>
      <c r="E19" s="70"/>
      <c r="F19" s="37"/>
    </row>
    <row r="20" spans="1:6">
      <c r="A20" s="66" t="s">
        <v>577</v>
      </c>
      <c r="B20" s="67">
        <v>2</v>
      </c>
      <c r="C20" s="67" t="s">
        <v>501</v>
      </c>
      <c r="D20" s="68" t="s">
        <v>303</v>
      </c>
      <c r="E20" s="70" t="s">
        <v>498</v>
      </c>
      <c r="F20" s="37"/>
    </row>
    <row r="21" spans="1:6">
      <c r="A21" s="71" t="s">
        <v>408</v>
      </c>
      <c r="B21" s="67"/>
      <c r="C21" s="67"/>
      <c r="D21" s="68"/>
      <c r="E21" s="70"/>
      <c r="F21" s="37"/>
    </row>
    <row r="22" spans="1:6">
      <c r="A22" s="71" t="s">
        <v>409</v>
      </c>
      <c r="B22" s="67"/>
      <c r="C22" s="67"/>
      <c r="D22" s="68"/>
      <c r="E22" s="70"/>
      <c r="F22" s="37"/>
    </row>
    <row r="23" spans="1:6">
      <c r="A23" s="71"/>
      <c r="B23" s="67"/>
      <c r="C23" s="67"/>
      <c r="D23" s="68"/>
      <c r="E23" s="70"/>
      <c r="F23" s="37"/>
    </row>
    <row r="24" spans="1:6">
      <c r="A24" s="66" t="s">
        <v>503</v>
      </c>
      <c r="B24" s="67">
        <v>1</v>
      </c>
      <c r="C24" s="67" t="s">
        <v>500</v>
      </c>
      <c r="D24" s="68" t="s">
        <v>303</v>
      </c>
      <c r="E24" s="70" t="s">
        <v>411</v>
      </c>
      <c r="F24" s="37"/>
    </row>
    <row r="25" spans="1:6">
      <c r="A25" s="71" t="s">
        <v>499</v>
      </c>
      <c r="B25" s="67"/>
      <c r="C25" s="67"/>
      <c r="D25" s="68"/>
      <c r="E25" s="70"/>
      <c r="F25" s="37"/>
    </row>
    <row r="26" spans="1:6">
      <c r="A26" s="71"/>
      <c r="B26" s="67"/>
      <c r="C26" s="67"/>
      <c r="D26" s="68"/>
      <c r="E26" s="70"/>
      <c r="F26" s="37"/>
    </row>
    <row r="27" spans="1:6">
      <c r="A27" s="62" t="s">
        <v>171</v>
      </c>
      <c r="B27" s="67"/>
      <c r="C27" s="67"/>
      <c r="D27" s="68"/>
      <c r="E27" s="70"/>
    </row>
    <row r="28" spans="1:6">
      <c r="A28" s="66" t="s">
        <v>361</v>
      </c>
      <c r="B28" s="67" t="s">
        <v>362</v>
      </c>
      <c r="C28" s="67" t="s">
        <v>332</v>
      </c>
      <c r="D28" s="68" t="s">
        <v>363</v>
      </c>
      <c r="E28" s="70" t="s">
        <v>198</v>
      </c>
    </row>
    <row r="29" spans="1:6">
      <c r="A29" s="66"/>
      <c r="B29" s="67"/>
      <c r="C29" s="67"/>
      <c r="D29" s="68"/>
      <c r="E29" s="70"/>
    </row>
    <row r="30" spans="1:6">
      <c r="A30" s="62" t="s">
        <v>273</v>
      </c>
      <c r="B30" s="67"/>
      <c r="C30" s="67"/>
      <c r="D30" s="68"/>
      <c r="E30" s="70"/>
    </row>
    <row r="31" spans="1:6" s="37" customFormat="1">
      <c r="A31" s="66" t="s">
        <v>535</v>
      </c>
      <c r="B31" s="67">
        <v>1</v>
      </c>
      <c r="C31" s="67" t="s">
        <v>543</v>
      </c>
      <c r="D31" s="68" t="s">
        <v>544</v>
      </c>
      <c r="E31" s="70" t="s">
        <v>545</v>
      </c>
    </row>
    <row r="32" spans="1:6" s="37" customFormat="1">
      <c r="A32" s="71" t="s">
        <v>450</v>
      </c>
      <c r="B32" s="67"/>
      <c r="C32" s="67"/>
      <c r="D32" s="68"/>
      <c r="E32" s="70"/>
    </row>
    <row r="33" spans="1:5" s="37" customFormat="1">
      <c r="A33" s="71"/>
      <c r="B33" s="67"/>
      <c r="C33" s="67"/>
      <c r="D33" s="68"/>
      <c r="E33" s="70"/>
    </row>
    <row r="34" spans="1:5" s="27" customFormat="1">
      <c r="A34" s="63" t="s">
        <v>274</v>
      </c>
      <c r="B34" s="51">
        <v>2</v>
      </c>
      <c r="C34" s="51" t="s">
        <v>434</v>
      </c>
      <c r="D34" s="64" t="s">
        <v>303</v>
      </c>
      <c r="E34" s="53" t="s">
        <v>189</v>
      </c>
    </row>
    <row r="35" spans="1:5" s="27" customFormat="1">
      <c r="A35" s="58" t="s">
        <v>107</v>
      </c>
      <c r="B35" s="51"/>
      <c r="C35" s="51"/>
      <c r="D35" s="64"/>
      <c r="E35" s="53"/>
    </row>
    <row r="36" spans="1:5" s="27" customFormat="1">
      <c r="A36" s="58" t="s">
        <v>108</v>
      </c>
      <c r="B36" s="51"/>
      <c r="C36" s="51"/>
      <c r="D36" s="64"/>
      <c r="E36" s="53"/>
    </row>
    <row r="37" spans="1:5">
      <c r="A37" s="71"/>
      <c r="B37" s="73"/>
      <c r="C37" s="73"/>
      <c r="D37" s="74"/>
      <c r="E37" s="53"/>
    </row>
    <row r="38" spans="1:5" s="27" customFormat="1">
      <c r="A38" s="63" t="s">
        <v>636</v>
      </c>
      <c r="B38" s="51">
        <v>2</v>
      </c>
      <c r="C38" s="51" t="s">
        <v>552</v>
      </c>
      <c r="D38" s="64" t="s">
        <v>715</v>
      </c>
      <c r="E38" s="53" t="s">
        <v>716</v>
      </c>
    </row>
    <row r="39" spans="1:5" s="27" customFormat="1">
      <c r="A39" s="58" t="s">
        <v>717</v>
      </c>
      <c r="B39" s="51"/>
      <c r="C39" s="51"/>
      <c r="D39" s="64"/>
      <c r="E39" s="53"/>
    </row>
    <row r="40" spans="1:5">
      <c r="A40" s="71"/>
      <c r="B40" s="73"/>
      <c r="C40" s="73"/>
      <c r="D40" s="74"/>
      <c r="E40" s="53"/>
    </row>
    <row r="41" spans="1:5" s="27" customFormat="1">
      <c r="A41" s="63" t="s">
        <v>718</v>
      </c>
      <c r="B41" s="51">
        <v>3</v>
      </c>
      <c r="C41" s="51" t="s">
        <v>719</v>
      </c>
      <c r="D41" s="64" t="s">
        <v>720</v>
      </c>
      <c r="E41" s="53" t="s">
        <v>721</v>
      </c>
    </row>
    <row r="42" spans="1:5" s="27" customFormat="1">
      <c r="A42" s="58" t="s">
        <v>637</v>
      </c>
      <c r="B42" s="51"/>
      <c r="C42" s="51"/>
      <c r="D42" s="64"/>
      <c r="E42" s="53"/>
    </row>
    <row r="43" spans="1:5" s="27" customFormat="1">
      <c r="A43" s="58" t="s">
        <v>493</v>
      </c>
      <c r="B43" s="51"/>
      <c r="C43" s="51"/>
      <c r="D43" s="64"/>
      <c r="E43" s="53"/>
    </row>
    <row r="44" spans="1:5" s="27" customFormat="1">
      <c r="A44" s="58" t="s">
        <v>200</v>
      </c>
      <c r="B44" s="51"/>
      <c r="C44" s="51"/>
      <c r="D44" s="64"/>
      <c r="E44" s="53"/>
    </row>
    <row r="45" spans="1:5">
      <c r="A45" s="71"/>
      <c r="B45" s="73"/>
      <c r="C45" s="73"/>
      <c r="D45" s="74"/>
      <c r="E45" s="53"/>
    </row>
    <row r="46" spans="1:5">
      <c r="A46" s="1" t="s">
        <v>337</v>
      </c>
      <c r="B46" s="1"/>
      <c r="C46" s="1"/>
      <c r="D46" s="1"/>
      <c r="E46" s="29"/>
    </row>
    <row r="47" spans="1:5">
      <c r="A47" s="3" t="s">
        <v>686</v>
      </c>
      <c r="B47" s="30"/>
      <c r="C47" s="30"/>
      <c r="D47" s="30"/>
      <c r="E47" s="31"/>
    </row>
    <row r="48" spans="1:5">
      <c r="A48" s="4" t="s">
        <v>429</v>
      </c>
      <c r="B48" s="6">
        <v>12</v>
      </c>
      <c r="C48" s="6" t="s">
        <v>585</v>
      </c>
      <c r="D48" s="2" t="s">
        <v>586</v>
      </c>
      <c r="E48" s="32" t="s">
        <v>199</v>
      </c>
    </row>
    <row r="49" spans="1:5">
      <c r="A49" s="4" t="s">
        <v>587</v>
      </c>
      <c r="B49" s="30"/>
      <c r="C49" s="30"/>
      <c r="D49" s="30"/>
      <c r="E49" s="31"/>
    </row>
    <row r="50" spans="1:5">
      <c r="A50" s="4" t="s">
        <v>777</v>
      </c>
      <c r="B50" s="30"/>
      <c r="C50" s="30"/>
      <c r="D50" s="30"/>
      <c r="E50" s="31"/>
    </row>
    <row r="51" spans="1:5">
      <c r="A51" s="4"/>
      <c r="B51" s="30"/>
      <c r="C51" s="30"/>
      <c r="D51" s="30"/>
      <c r="E51" s="31"/>
    </row>
    <row r="52" spans="1:5">
      <c r="A52" s="62" t="s">
        <v>282</v>
      </c>
      <c r="B52" s="75"/>
      <c r="C52" s="75"/>
      <c r="D52" s="76"/>
      <c r="E52" s="75"/>
    </row>
    <row r="53" spans="1:5">
      <c r="A53" s="63" t="s">
        <v>283</v>
      </c>
      <c r="B53" s="51" t="s">
        <v>279</v>
      </c>
      <c r="C53" s="51" t="s">
        <v>280</v>
      </c>
      <c r="D53" s="64" t="s">
        <v>281</v>
      </c>
      <c r="E53" s="51" t="s">
        <v>383</v>
      </c>
    </row>
    <row r="54" spans="1:5">
      <c r="A54" s="63" t="s">
        <v>118</v>
      </c>
      <c r="B54" s="51" t="s">
        <v>279</v>
      </c>
      <c r="C54" s="51" t="s">
        <v>280</v>
      </c>
      <c r="D54" s="64" t="s">
        <v>281</v>
      </c>
      <c r="E54" s="51" t="s">
        <v>383</v>
      </c>
    </row>
    <row r="55" spans="1:5">
      <c r="A55" s="66"/>
      <c r="B55" s="51"/>
      <c r="C55" s="51"/>
      <c r="D55" s="64"/>
      <c r="E55" s="51"/>
    </row>
    <row r="56" spans="1:5">
      <c r="A56" s="46" t="s">
        <v>287</v>
      </c>
      <c r="B56" s="47"/>
      <c r="C56" s="47"/>
      <c r="D56" s="47"/>
      <c r="E56" s="48"/>
    </row>
    <row r="57" spans="1:5" s="84" customFormat="1">
      <c r="A57" s="61" t="s">
        <v>675</v>
      </c>
      <c r="B57" s="83">
        <v>6</v>
      </c>
      <c r="C57" s="83" t="s">
        <v>676</v>
      </c>
      <c r="D57" s="83" t="s">
        <v>303</v>
      </c>
      <c r="E57" s="85" t="s">
        <v>677</v>
      </c>
    </row>
    <row r="58" spans="1:5">
      <c r="A58" s="71" t="s">
        <v>678</v>
      </c>
      <c r="B58" s="47"/>
      <c r="C58" s="47"/>
      <c r="D58" s="47"/>
      <c r="E58" s="48"/>
    </row>
    <row r="59" spans="1:5">
      <c r="A59" s="71"/>
      <c r="B59" s="47"/>
      <c r="C59" s="47"/>
      <c r="D59" s="47"/>
      <c r="E59" s="48"/>
    </row>
    <row r="60" spans="1:5">
      <c r="A60" s="61" t="s">
        <v>359</v>
      </c>
      <c r="B60" s="67">
        <v>8</v>
      </c>
      <c r="C60" s="67" t="s">
        <v>640</v>
      </c>
      <c r="D60" s="67" t="s">
        <v>234</v>
      </c>
      <c r="E60" s="70" t="s">
        <v>639</v>
      </c>
    </row>
    <row r="61" spans="1:5">
      <c r="A61" s="71" t="s">
        <v>638</v>
      </c>
      <c r="B61" s="77"/>
      <c r="C61" s="77"/>
      <c r="D61" s="77"/>
      <c r="E61" s="78"/>
    </row>
    <row r="62" spans="1:5">
      <c r="A62" s="71"/>
      <c r="B62" s="77"/>
      <c r="C62" s="77"/>
      <c r="D62" s="77"/>
      <c r="E62" s="78"/>
    </row>
    <row r="63" spans="1:5">
      <c r="A63" s="61" t="s">
        <v>641</v>
      </c>
      <c r="B63" s="67">
        <v>8</v>
      </c>
      <c r="C63" s="67" t="s">
        <v>640</v>
      </c>
      <c r="D63" s="67" t="s">
        <v>234</v>
      </c>
      <c r="E63" s="70" t="s">
        <v>639</v>
      </c>
    </row>
    <row r="64" spans="1:5">
      <c r="A64" s="71" t="s">
        <v>565</v>
      </c>
      <c r="B64" s="77"/>
      <c r="C64" s="77"/>
      <c r="D64" s="77"/>
      <c r="E64" s="78"/>
    </row>
    <row r="65" spans="1:5">
      <c r="A65" s="71"/>
      <c r="B65" s="77"/>
      <c r="C65" s="77"/>
      <c r="D65" s="77"/>
      <c r="E65" s="78"/>
    </row>
    <row r="66" spans="1:5">
      <c r="A66" s="62" t="s">
        <v>325</v>
      </c>
      <c r="B66" s="51"/>
      <c r="C66" s="51"/>
      <c r="D66" s="58"/>
      <c r="E66" s="51"/>
    </row>
    <row r="67" spans="1:5">
      <c r="A67" s="63" t="s">
        <v>437</v>
      </c>
      <c r="B67" s="51" t="s">
        <v>279</v>
      </c>
      <c r="C67" s="51" t="s">
        <v>280</v>
      </c>
      <c r="D67" s="64" t="s">
        <v>281</v>
      </c>
      <c r="E67" s="51" t="s">
        <v>383</v>
      </c>
    </row>
    <row r="68" spans="1:5">
      <c r="A68" s="63" t="s">
        <v>339</v>
      </c>
      <c r="B68" s="51" t="s">
        <v>279</v>
      </c>
      <c r="C68" s="51" t="s">
        <v>280</v>
      </c>
      <c r="D68" s="64" t="s">
        <v>281</v>
      </c>
      <c r="E68" s="53" t="s">
        <v>340</v>
      </c>
    </row>
    <row r="69" spans="1:5">
      <c r="A69" s="72"/>
      <c r="B69" s="73"/>
      <c r="C69" s="73"/>
      <c r="D69" s="74"/>
      <c r="E69" s="79"/>
    </row>
    <row r="70" spans="1:5">
      <c r="A70" s="62" t="s">
        <v>341</v>
      </c>
      <c r="B70" s="62"/>
      <c r="C70" s="62"/>
      <c r="D70" s="62"/>
      <c r="E70" s="62"/>
    </row>
    <row r="71" spans="1:5">
      <c r="A71" s="63" t="s">
        <v>342</v>
      </c>
      <c r="B71" s="51" t="s">
        <v>279</v>
      </c>
      <c r="C71" s="51" t="s">
        <v>280</v>
      </c>
      <c r="D71" s="64" t="s">
        <v>281</v>
      </c>
      <c r="E71" s="51" t="s">
        <v>340</v>
      </c>
    </row>
    <row r="72" spans="1:5">
      <c r="A72" s="63"/>
      <c r="B72" s="51"/>
      <c r="C72" s="51"/>
      <c r="D72" s="64"/>
      <c r="E72" s="51"/>
    </row>
    <row r="73" spans="1:5">
      <c r="A73" s="46" t="s">
        <v>696</v>
      </c>
      <c r="B73" s="51"/>
      <c r="C73" s="51"/>
      <c r="D73" s="64"/>
      <c r="E73" s="51"/>
    </row>
    <row r="74" spans="1:5" s="84" customFormat="1">
      <c r="A74" s="61" t="s">
        <v>697</v>
      </c>
      <c r="B74" s="67">
        <v>2</v>
      </c>
      <c r="C74" s="67" t="s">
        <v>530</v>
      </c>
      <c r="D74" s="68" t="s">
        <v>616</v>
      </c>
      <c r="E74" s="67" t="s">
        <v>615</v>
      </c>
    </row>
    <row r="75" spans="1:5" s="84" customFormat="1">
      <c r="A75" s="71" t="s">
        <v>698</v>
      </c>
      <c r="B75" s="83"/>
      <c r="C75" s="83"/>
      <c r="D75" s="66"/>
      <c r="E75" s="83"/>
    </row>
    <row r="76" spans="1:5">
      <c r="A76" s="46"/>
      <c r="B76" s="51"/>
      <c r="C76" s="51"/>
      <c r="D76" s="64"/>
      <c r="E76" s="51"/>
    </row>
  </sheetData>
  <phoneticPr fontId="4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2006</vt:lpstr>
      <vt:lpstr>Spring 2007</vt:lpstr>
      <vt:lpstr>Fall 2007</vt:lpstr>
      <vt:lpstr>Spring 2008</vt:lpstr>
      <vt:lpstr>Fall 2008</vt:lpstr>
      <vt:lpstr>Spring 2009</vt:lpstr>
      <vt:lpstr>Fall 2009</vt:lpstr>
      <vt:lpstr>Spring 2010</vt:lpstr>
      <vt:lpstr>Fall 2010</vt:lpstr>
      <vt:lpstr>Spring 2011</vt:lpstr>
      <vt:lpstr>Fall 2011</vt:lpstr>
      <vt:lpstr>Spring 2012</vt:lpstr>
      <vt:lpstr>Fall 2012</vt:lpstr>
      <vt:lpstr>Spring 2013</vt:lpstr>
      <vt:lpstr>Fall 2013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advns</dc:creator>
  <cp:lastModifiedBy>00</cp:lastModifiedBy>
  <cp:lastPrinted>2012-10-23T07:24:38Z</cp:lastPrinted>
  <dcterms:created xsi:type="dcterms:W3CDTF">2006-05-04T02:07:40Z</dcterms:created>
  <dcterms:modified xsi:type="dcterms:W3CDTF">2014-01-16T10:01:32Z</dcterms:modified>
</cp:coreProperties>
</file>